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07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10"/>
  <c r="B11"/>
  <c r="B14" s="1"/>
  <c r="B12"/>
  <c r="B19"/>
  <c r="B22" s="1"/>
  <c r="B15" l="1"/>
  <c r="B23"/>
  <c r="B24" s="1"/>
</calcChain>
</file>

<file path=xl/sharedStrings.xml><?xml version="1.0" encoding="utf-8"?>
<sst xmlns="http://schemas.openxmlformats.org/spreadsheetml/2006/main" count="25" uniqueCount="25">
  <si>
    <t>Cash on Cash Return - 10 Year</t>
  </si>
  <si>
    <t>Monthly Net Positive Cash Flow</t>
  </si>
  <si>
    <t>Monthly Payment(P &amp; I)</t>
  </si>
  <si>
    <t>Loan Terms(in months)</t>
  </si>
  <si>
    <t>Interest Rate</t>
  </si>
  <si>
    <t>Loan Amount</t>
  </si>
  <si>
    <t>Down Payment</t>
  </si>
  <si>
    <t>Mortgage Amount</t>
  </si>
  <si>
    <t>Financing Information</t>
  </si>
  <si>
    <t>Cash on Cash Return</t>
  </si>
  <si>
    <t>Monthly Cash Flow</t>
  </si>
  <si>
    <t>Insurance(Estimated)</t>
  </si>
  <si>
    <t>County Taxes</t>
  </si>
  <si>
    <t>City Taxes</t>
  </si>
  <si>
    <t>Management Fee(10%)</t>
  </si>
  <si>
    <t>Monthly Rent</t>
  </si>
  <si>
    <t>Income Information - Monthly</t>
  </si>
  <si>
    <t>Tax Appraisal</t>
  </si>
  <si>
    <t>Total Estimated Cash Costs</t>
  </si>
  <si>
    <t>Closing Costs(Estimated)</t>
  </si>
  <si>
    <t>Purchase Price</t>
  </si>
  <si>
    <t>Property Cost</t>
  </si>
  <si>
    <t>Memphis, Tennessee 38111</t>
  </si>
  <si>
    <t>3993 Oak Cliff Road</t>
  </si>
  <si>
    <t>Property Address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</si>
</sst>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0" fontId="0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164" fontId="0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/>
    <xf numFmtId="8" fontId="2" fillId="2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/>
    <xf numFmtId="3" fontId="0" fillId="2" borderId="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/>
    <xf numFmtId="164" fontId="2" fillId="2" borderId="5" xfId="0" applyNumberFormat="1" applyFont="1" applyFill="1" applyBorder="1" applyAlignment="1">
      <alignment horizontal="center" vertical="center" wrapText="1" shrinkToFit="1"/>
    </xf>
    <xf numFmtId="6" fontId="2" fillId="2" borderId="5" xfId="0" applyNumberFormat="1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164" fontId="3" fillId="6" borderId="7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E8" sqref="E8"/>
    </sheetView>
  </sheetViews>
  <sheetFormatPr defaultRowHeight="15"/>
  <cols>
    <col min="1" max="1" width="27.7109375" customWidth="1"/>
    <col min="2" max="2" width="36" customWidth="1"/>
  </cols>
  <sheetData>
    <row r="1" spans="1:2">
      <c r="A1" s="26" t="s">
        <v>24</v>
      </c>
      <c r="B1" s="25" t="s">
        <v>23</v>
      </c>
    </row>
    <row r="2" spans="1:2" ht="15.75" thickBot="1">
      <c r="A2" s="24"/>
      <c r="B2" s="23" t="s">
        <v>22</v>
      </c>
    </row>
    <row r="3" spans="1:2" ht="16.5" thickBot="1">
      <c r="A3" s="22" t="s">
        <v>21</v>
      </c>
      <c r="B3" s="21"/>
    </row>
    <row r="4" spans="1:2">
      <c r="A4" s="20" t="s">
        <v>20</v>
      </c>
      <c r="B4" s="19">
        <v>62900</v>
      </c>
    </row>
    <row r="5" spans="1:2">
      <c r="A5" s="6" t="s">
        <v>19</v>
      </c>
      <c r="B5" s="9">
        <v>1000</v>
      </c>
    </row>
    <row r="6" spans="1:2">
      <c r="A6" s="6" t="s">
        <v>18</v>
      </c>
      <c r="B6" s="9">
        <f>SUM(B4:B5)</f>
        <v>63900</v>
      </c>
    </row>
    <row r="7" spans="1:2" ht="15.75" thickBot="1">
      <c r="A7" s="2" t="s">
        <v>17</v>
      </c>
      <c r="B7" s="18">
        <v>50800</v>
      </c>
    </row>
    <row r="8" spans="1:2" ht="16.5" thickBot="1">
      <c r="A8" s="17" t="s">
        <v>16</v>
      </c>
      <c r="B8" s="16"/>
    </row>
    <row r="9" spans="1:2">
      <c r="A9" s="6" t="s">
        <v>15</v>
      </c>
      <c r="B9" s="9">
        <v>825</v>
      </c>
    </row>
    <row r="10" spans="1:2">
      <c r="A10" s="6" t="s">
        <v>14</v>
      </c>
      <c r="B10" s="9">
        <f>(B9*0.1)</f>
        <v>82.5</v>
      </c>
    </row>
    <row r="11" spans="1:2">
      <c r="A11" s="6" t="s">
        <v>13</v>
      </c>
      <c r="B11" s="15">
        <f>(B7*0.0079893)/12</f>
        <v>33.821369999999995</v>
      </c>
    </row>
    <row r="12" spans="1:2">
      <c r="A12" s="6" t="s">
        <v>12</v>
      </c>
      <c r="B12" s="14">
        <f>(B7*0.01005)/12</f>
        <v>42.545000000000002</v>
      </c>
    </row>
    <row r="13" spans="1:2" ht="15.75" thickBot="1">
      <c r="A13" s="6" t="s">
        <v>11</v>
      </c>
      <c r="B13" s="9">
        <v>55</v>
      </c>
    </row>
    <row r="14" spans="1:2" ht="15.75" thickBot="1">
      <c r="A14" s="13" t="s">
        <v>10</v>
      </c>
      <c r="B14" s="12">
        <f>(B9-(B10+B11+B12+B13))</f>
        <v>611.13363000000004</v>
      </c>
    </row>
    <row r="15" spans="1:2" ht="15.75" thickBot="1">
      <c r="A15" s="6" t="s">
        <v>9</v>
      </c>
      <c r="B15" s="8">
        <f>(B14*12)/B6</f>
        <v>0.11476687887323944</v>
      </c>
    </row>
    <row r="16" spans="1:2" ht="16.5" thickBot="1">
      <c r="A16" s="11" t="s">
        <v>8</v>
      </c>
      <c r="B16" s="10"/>
    </row>
    <row r="17" spans="1:2">
      <c r="A17" s="6" t="s">
        <v>7</v>
      </c>
      <c r="B17" s="9">
        <v>62900</v>
      </c>
    </row>
    <row r="18" spans="1:2">
      <c r="A18" s="6" t="s">
        <v>6</v>
      </c>
      <c r="B18" s="9">
        <v>25000</v>
      </c>
    </row>
    <row r="19" spans="1:2">
      <c r="A19" s="6" t="s">
        <v>5</v>
      </c>
      <c r="B19" s="9">
        <f>(B17-B18)</f>
        <v>37900</v>
      </c>
    </row>
    <row r="20" spans="1:2">
      <c r="A20" s="6" t="s">
        <v>4</v>
      </c>
      <c r="B20" s="8">
        <v>8.9899999999999994E-2</v>
      </c>
    </row>
    <row r="21" spans="1:2">
      <c r="A21" s="6" t="s">
        <v>3</v>
      </c>
      <c r="B21" s="7">
        <v>120</v>
      </c>
    </row>
    <row r="22" spans="1:2" ht="15.75" thickBot="1">
      <c r="A22" s="6" t="s">
        <v>2</v>
      </c>
      <c r="B22" s="5">
        <f>-PMT((B20/12),B21,B19,0)</f>
        <v>479.8960929616261</v>
      </c>
    </row>
    <row r="23" spans="1:2" ht="15.75" thickBot="1">
      <c r="A23" s="4" t="s">
        <v>1</v>
      </c>
      <c r="B23" s="3">
        <f>(B14-B22)</f>
        <v>131.23753703837394</v>
      </c>
    </row>
    <row r="24" spans="1:2" ht="15.75" thickBot="1">
      <c r="A24" s="2" t="s">
        <v>0</v>
      </c>
      <c r="B24" s="1">
        <f>(B23*12)/B18</f>
        <v>6.2994017778419495E-2</v>
      </c>
    </row>
  </sheetData>
  <mergeCells count="4">
    <mergeCell ref="A1:A2"/>
    <mergeCell ref="A3:B3"/>
    <mergeCell ref="A8:B8"/>
    <mergeCell ref="A16:B16"/>
  </mergeCells>
  <conditionalFormatting sqref="B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2016-08-06T01:59:29Z</dcterms:created>
  <dcterms:modified xsi:type="dcterms:W3CDTF">2016-08-06T02:00:02Z</dcterms:modified>
</cp:coreProperties>
</file>