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<sst xmlns="http://schemas.openxmlformats.org/spreadsheetml/2006/main" count="26" uniqueCount="26">
  <si>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</si>
  <si>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</si>
  <si>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</si>
  <si>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</si>
  <si>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</si>
  <si>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</si>
  <si>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</si>
  <si>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</si>
  <si>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</si>
  <si>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</si>
  <si>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</si>
  <si>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</si>
  <si>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</si>
  <si>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</si>
  <si>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</si>
  <si>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</si>
  <si>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</si>
  <si>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</si>
  <si>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</si>
  <si>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</si>
  <si>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</si>
  <si>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</si>
  <si>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</si>
  <si>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3395 Brockcrest Cove</t>
  </si>
  <si>
    <t>Memphis, Tennessee 38128</t>
  </si>
  <si>
    <t>30 year amortization.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</si>
</sst>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F10" sqref="F10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23</v>
      </c>
    </row>
    <row r="2" spans="1:2" ht="15" thickBot="1" x14ac:dyDescent="0.4">
      <c r="A2" s="23"/>
      <c r="B2" s="14" t="s">
        <v>24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54900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55900</v>
      </c>
    </row>
    <row r="7" spans="1:2" ht="15" thickBot="1" x14ac:dyDescent="0.4">
      <c r="A7" s="17" t="s">
        <v>2</v>
      </c>
      <c r="B7" s="4">
        <v>47600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750</v>
      </c>
    </row>
    <row r="10" spans="1:2" x14ac:dyDescent="0.35">
      <c r="A10" s="16" t="s">
        <v>22</v>
      </c>
      <c r="B10" s="3">
        <f>(B9*0.1)</f>
        <v>75</v>
      </c>
    </row>
    <row r="11" spans="1:2" x14ac:dyDescent="0.35">
      <c r="A11" s="16" t="s">
        <v>5</v>
      </c>
      <c r="B11" s="5">
        <f>(B7*0.0079893)/12</f>
        <v>31.690889999999996</v>
      </c>
    </row>
    <row r="12" spans="1:2" x14ac:dyDescent="0.35">
      <c r="A12" s="16" t="s">
        <v>6</v>
      </c>
      <c r="B12" s="6">
        <f>(B7*0.01005)/12</f>
        <v>39.865000000000002</v>
      </c>
    </row>
    <row r="13" spans="1:2" ht="15" thickBot="1" x14ac:dyDescent="0.4">
      <c r="A13" s="16" t="s">
        <v>18</v>
      </c>
      <c r="B13" s="3">
        <v>45</v>
      </c>
    </row>
    <row r="14" spans="1:2" ht="15" thickBot="1" x14ac:dyDescent="0.4">
      <c r="A14" s="18" t="s">
        <v>7</v>
      </c>
      <c r="B14" s="11">
        <f>(B9-(B10+B11+B12+B13))</f>
        <v>558.44411000000002</v>
      </c>
    </row>
    <row r="15" spans="1:2" ht="15" thickBot="1" x14ac:dyDescent="0.4">
      <c r="A15" s="16" t="s">
        <v>14</v>
      </c>
      <c r="B15" s="7">
        <f>(B14*12)/B6</f>
        <v>0.11988066762075135</v>
      </c>
    </row>
    <row r="16" spans="1:2" ht="16" thickBot="1" x14ac:dyDescent="0.4">
      <c r="A16" s="28" t="s">
        <v>8</v>
      </c>
      <c r="B16" s="29"/>
    </row>
    <row r="17" spans="1:7" x14ac:dyDescent="0.35">
      <c r="A17" s="16" t="s">
        <v>20</v>
      </c>
      <c r="B17" s="3">
        <v>54900</v>
      </c>
    </row>
    <row r="18" spans="1:7" x14ac:dyDescent="0.35">
      <c r="A18" s="16" t="s">
        <v>9</v>
      </c>
      <c r="B18" s="3">
        <v>11000</v>
      </c>
      <c r="C18" s="20" t="s">
        <v>25</v>
      </c>
      <c r="D18" s="21"/>
      <c r="E18" s="21"/>
      <c r="F18" s="21"/>
      <c r="G18" s="21"/>
    </row>
    <row r="19" spans="1:7" x14ac:dyDescent="0.35">
      <c r="A19" s="16" t="s">
        <v>16</v>
      </c>
      <c r="B19" s="3">
        <f>(B17-B18)</f>
        <v>43900</v>
      </c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222.43485101356163</v>
      </c>
    </row>
    <row r="23" spans="1:7" ht="15" thickBot="1" x14ac:dyDescent="0.4">
      <c r="A23" s="19" t="s">
        <v>13</v>
      </c>
      <c r="B23" s="12">
        <f>(B14-B22)</f>
        <v>336.0092589864384</v>
      </c>
    </row>
    <row r="24" spans="1:7" ht="15" thickBot="1" x14ac:dyDescent="0.4">
      <c r="A24" s="17" t="s">
        <v>21</v>
      </c>
      <c r="B24" s="10">
        <f>(B23*12)/B18</f>
        <v>0.36655555525793276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C18:G18"/>
    <mergeCell ref="A1:A2"/>
    <mergeCell ref="A3:B3"/>
    <mergeCell ref="A8:B8"/>
    <mergeCell ref="A16:B16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2017-01-31T20:48:45Z</dcterms:modified>
</cp:coreProperties>
</file>