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90" i="1" l="1"/>
  <c r="B91" i="1"/>
  <c r="B92" i="1"/>
  <c r="B95" i="1"/>
  <c r="B100" i="1"/>
  <c r="B103" i="1"/>
  <c r="B104" i="1"/>
  <c r="B105" i="1"/>
  <c r="B86" i="1"/>
  <c r="B96" i="1"/>
  <c r="B63" i="1"/>
  <c r="B64" i="1"/>
  <c r="B65" i="1"/>
  <c r="B68" i="1"/>
  <c r="B73" i="1"/>
  <c r="B76" i="1"/>
  <c r="B77" i="1"/>
  <c r="B78" i="1"/>
  <c r="B59" i="1"/>
  <c r="B69" i="1"/>
  <c r="B36" i="1"/>
  <c r="B37" i="1"/>
  <c r="B38" i="1"/>
  <c r="B41" i="1"/>
  <c r="B46" i="1"/>
  <c r="B49" i="1"/>
  <c r="B50" i="1"/>
  <c r="B51" i="1"/>
  <c r="B32" i="1"/>
  <c r="B42" i="1"/>
  <c r="B23" i="1"/>
  <c r="B6" i="1"/>
  <c r="B10" i="1"/>
  <c r="B12" i="1"/>
  <c r="B11" i="1"/>
  <c r="B15" i="1"/>
  <c r="B20" i="1"/>
  <c r="B16" i="1"/>
  <c r="B24" i="1"/>
  <c r="B25" i="1"/>
</calcChain>
</file>

<file path=xl/sharedStrings.xml><?xml version="1.0" encoding="utf-8"?>
<sst xmlns="http://schemas.openxmlformats.org/spreadsheetml/2006/main" count="104" uniqueCount="29">
  <si>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</si>
  <si>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</si>
  <si>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</si>
  <si>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</si>
  <si>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</si>
  <si>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</si>
  <si>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</si>
  <si>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</si>
  <si>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</si>
  <si>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</si>
  <si>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</si>
  <si>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</si>
  <si>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</si>
  <si>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</si>
  <si>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</si>
  <si>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</si>
  <si>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</si>
  <si>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</si>
  <si>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</si>
  <si>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</si>
  <si>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</si>
  <si>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</si>
  <si>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</si>
  <si>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</si>
  <si>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3633 North Lloyd</t>
  </si>
  <si>
    <t>Memphis, Tennessee 38108</t>
  </si>
  <si>
    <t>3642 North Lloyd</t>
  </si>
  <si>
    <t>3627 North Lloyd</t>
  </si>
  <si>
    <t>3626 North Lloyd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</si>
</sst>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workbookViewId="0">
      <selection activeCell="C98" sqref="C98"/>
    </sheetView>
  </sheetViews>
  <sheetFormatPr defaultRowHeight="14.5" x14ac:dyDescent="0.35"/>
  <cols>
    <col min="1" max="1" width="27.81640625" customWidth="1"/>
    <col min="2" max="2" width="27.08984375" style="1" customWidth="1"/>
    <col min="7" max="7" width="15.453125" customWidth="1"/>
  </cols>
  <sheetData>
    <row r="1" spans="1:2" x14ac:dyDescent="0.35">
      <c r="A1" s="26" t="s">
        <v>0</v>
      </c>
      <c r="B1" s="13" t="s">
        <v>24</v>
      </c>
    </row>
    <row r="2" spans="1:2" ht="15" thickBot="1" x14ac:dyDescent="0.4">
      <c r="A2" s="27"/>
      <c r="B2" s="14" t="s">
        <v>25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65900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66900</v>
      </c>
    </row>
    <row r="7" spans="1:2" ht="15" thickBot="1" x14ac:dyDescent="0.4">
      <c r="A7" s="17" t="s">
        <v>2</v>
      </c>
      <c r="B7" s="4">
        <v>18600</v>
      </c>
    </row>
    <row r="8" spans="1:2" ht="19.5" customHeight="1" thickBot="1" x14ac:dyDescent="0.4">
      <c r="A8" s="20" t="s">
        <v>3</v>
      </c>
      <c r="B8" s="21"/>
    </row>
    <row r="9" spans="1:2" x14ac:dyDescent="0.35">
      <c r="A9" s="16" t="s">
        <v>4</v>
      </c>
      <c r="B9" s="3">
        <v>650</v>
      </c>
    </row>
    <row r="10" spans="1:2" x14ac:dyDescent="0.35">
      <c r="A10" s="16" t="s">
        <v>21</v>
      </c>
      <c r="B10" s="3">
        <f>(B9*0.1)</f>
        <v>65</v>
      </c>
    </row>
    <row r="11" spans="1:2" x14ac:dyDescent="0.35">
      <c r="A11" s="16" t="s">
        <v>5</v>
      </c>
      <c r="B11" s="5">
        <f>(B7*0.0079893)/12</f>
        <v>12.383414999999999</v>
      </c>
    </row>
    <row r="12" spans="1:2" x14ac:dyDescent="0.35">
      <c r="A12" s="16" t="s">
        <v>6</v>
      </c>
      <c r="B12" s="6">
        <f>(B7*0.01005)/12</f>
        <v>15.577500000000001</v>
      </c>
    </row>
    <row r="13" spans="1:2" x14ac:dyDescent="0.35">
      <c r="A13" s="16" t="s">
        <v>22</v>
      </c>
      <c r="B13" s="6">
        <v>0</v>
      </c>
    </row>
    <row r="14" spans="1:2" ht="15" thickBot="1" x14ac:dyDescent="0.4">
      <c r="A14" s="16" t="s">
        <v>18</v>
      </c>
      <c r="B14" s="3">
        <v>35</v>
      </c>
    </row>
    <row r="15" spans="1:2" ht="15" thickBot="1" x14ac:dyDescent="0.4">
      <c r="A15" s="18" t="s">
        <v>7</v>
      </c>
      <c r="B15" s="11">
        <f>(B9-(B10+B11+B12+B13+B14))</f>
        <v>522.039085</v>
      </c>
    </row>
    <row r="16" spans="1:2" ht="15" thickBot="1" x14ac:dyDescent="0.4">
      <c r="A16" s="16" t="s">
        <v>14</v>
      </c>
      <c r="B16" s="7">
        <f>(B15*12)/B6</f>
        <v>9.3639297757847545E-2</v>
      </c>
    </row>
    <row r="17" spans="1:7" ht="16" thickBot="1" x14ac:dyDescent="0.4">
      <c r="A17" s="22" t="s">
        <v>8</v>
      </c>
      <c r="B17" s="23"/>
    </row>
    <row r="18" spans="1:7" x14ac:dyDescent="0.35">
      <c r="A18" s="16" t="s">
        <v>20</v>
      </c>
      <c r="B18" s="3">
        <v>65900</v>
      </c>
    </row>
    <row r="19" spans="1:7" x14ac:dyDescent="0.35">
      <c r="A19" s="16" t="s">
        <v>9</v>
      </c>
      <c r="B19" s="3">
        <v>25000</v>
      </c>
      <c r="C19" s="28"/>
      <c r="D19" s="29"/>
      <c r="E19" s="29"/>
      <c r="F19" s="29"/>
      <c r="G19" s="29"/>
    </row>
    <row r="20" spans="1:7" x14ac:dyDescent="0.35">
      <c r="A20" s="16" t="s">
        <v>16</v>
      </c>
      <c r="B20" s="3">
        <f>(B18-B19)</f>
        <v>40900</v>
      </c>
    </row>
    <row r="21" spans="1:7" x14ac:dyDescent="0.35">
      <c r="A21" s="16" t="s">
        <v>11</v>
      </c>
      <c r="B21" s="7">
        <v>8.9899999999999994E-2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(B20*0.0899)/12</f>
        <v>306.40916666666664</v>
      </c>
    </row>
    <row r="24" spans="1:7" ht="15" thickBot="1" x14ac:dyDescent="0.4">
      <c r="A24" s="19" t="s">
        <v>13</v>
      </c>
      <c r="B24" s="12">
        <f>(B15-B23)</f>
        <v>215.62991833333336</v>
      </c>
    </row>
    <row r="25" spans="1:7" ht="15" thickBot="1" x14ac:dyDescent="0.4">
      <c r="A25" s="17" t="s">
        <v>23</v>
      </c>
      <c r="B25" s="10">
        <f>(B24*12)/B19</f>
        <v>0.10350236080000003</v>
      </c>
    </row>
    <row r="26" spans="1:7" ht="30" customHeight="1" thickBot="1" x14ac:dyDescent="0.4">
      <c r="B26"/>
    </row>
    <row r="27" spans="1:7" x14ac:dyDescent="0.35">
      <c r="A27" s="26" t="s">
        <v>0</v>
      </c>
      <c r="B27" s="13" t="s">
        <v>26</v>
      </c>
    </row>
    <row r="28" spans="1:7" ht="15" thickBot="1" x14ac:dyDescent="0.4">
      <c r="A28" s="27"/>
      <c r="B28" s="14" t="s">
        <v>25</v>
      </c>
    </row>
    <row r="29" spans="1:7" ht="16" thickBot="1" x14ac:dyDescent="0.4">
      <c r="A29" s="24" t="s">
        <v>17</v>
      </c>
      <c r="B29" s="25"/>
    </row>
    <row r="30" spans="1:7" x14ac:dyDescent="0.35">
      <c r="A30" s="15" t="s">
        <v>1</v>
      </c>
      <c r="B30" s="2">
        <v>65900</v>
      </c>
    </row>
    <row r="31" spans="1:7" x14ac:dyDescent="0.35">
      <c r="A31" s="16" t="s">
        <v>10</v>
      </c>
      <c r="B31" s="3">
        <v>1000</v>
      </c>
    </row>
    <row r="32" spans="1:7" x14ac:dyDescent="0.35">
      <c r="A32" s="16" t="s">
        <v>19</v>
      </c>
      <c r="B32" s="3">
        <f>SUM(B30:B31)</f>
        <v>66900</v>
      </c>
    </row>
    <row r="33" spans="1:2" ht="15" customHeight="1" thickBot="1" x14ac:dyDescent="0.4">
      <c r="A33" s="17" t="s">
        <v>2</v>
      </c>
      <c r="B33" s="4">
        <v>18400</v>
      </c>
    </row>
    <row r="34" spans="1:2" ht="16" thickBot="1" x14ac:dyDescent="0.4">
      <c r="A34" s="20" t="s">
        <v>3</v>
      </c>
      <c r="B34" s="21"/>
    </row>
    <row r="35" spans="1:2" x14ac:dyDescent="0.35">
      <c r="A35" s="16" t="s">
        <v>4</v>
      </c>
      <c r="B35" s="3">
        <v>650</v>
      </c>
    </row>
    <row r="36" spans="1:2" x14ac:dyDescent="0.35">
      <c r="A36" s="16" t="s">
        <v>21</v>
      </c>
      <c r="B36" s="3">
        <f>(B35*0.1)</f>
        <v>65</v>
      </c>
    </row>
    <row r="37" spans="1:2" x14ac:dyDescent="0.35">
      <c r="A37" s="16" t="s">
        <v>5</v>
      </c>
      <c r="B37" s="5">
        <f>(B33*0.0079893)/12</f>
        <v>12.250259999999999</v>
      </c>
    </row>
    <row r="38" spans="1:2" x14ac:dyDescent="0.35">
      <c r="A38" s="16" t="s">
        <v>6</v>
      </c>
      <c r="B38" s="6">
        <f>(B33*0.01005)/12</f>
        <v>15.409999999999998</v>
      </c>
    </row>
    <row r="39" spans="1:2" x14ac:dyDescent="0.35">
      <c r="A39" s="16" t="s">
        <v>22</v>
      </c>
      <c r="B39" s="6">
        <v>0</v>
      </c>
    </row>
    <row r="40" spans="1:2" ht="15" thickBot="1" x14ac:dyDescent="0.4">
      <c r="A40" s="16" t="s">
        <v>18</v>
      </c>
      <c r="B40" s="3">
        <v>35</v>
      </c>
    </row>
    <row r="41" spans="1:2" ht="15" thickBot="1" x14ac:dyDescent="0.4">
      <c r="A41" s="18" t="s">
        <v>7</v>
      </c>
      <c r="B41" s="11">
        <f>(B35-(B36+B37+B38+B39+B40))</f>
        <v>522.33974000000001</v>
      </c>
    </row>
    <row r="42" spans="1:2" ht="15" thickBot="1" x14ac:dyDescent="0.4">
      <c r="A42" s="16" t="s">
        <v>14</v>
      </c>
      <c r="B42" s="7">
        <f>(B41*12)/B32</f>
        <v>9.369322690582961E-2</v>
      </c>
    </row>
    <row r="43" spans="1:2" ht="16" thickBot="1" x14ac:dyDescent="0.4">
      <c r="A43" s="22" t="s">
        <v>8</v>
      </c>
      <c r="B43" s="23"/>
    </row>
    <row r="44" spans="1:2" x14ac:dyDescent="0.35">
      <c r="A44" s="16" t="s">
        <v>20</v>
      </c>
      <c r="B44" s="3">
        <v>65900</v>
      </c>
    </row>
    <row r="45" spans="1:2" x14ac:dyDescent="0.35">
      <c r="A45" s="16" t="s">
        <v>9</v>
      </c>
      <c r="B45" s="3">
        <v>25000</v>
      </c>
    </row>
    <row r="46" spans="1:2" x14ac:dyDescent="0.35">
      <c r="A46" s="16" t="s">
        <v>16</v>
      </c>
      <c r="B46" s="3">
        <f>(B44-B45)</f>
        <v>40900</v>
      </c>
    </row>
    <row r="47" spans="1:2" x14ac:dyDescent="0.35">
      <c r="A47" s="16" t="s">
        <v>11</v>
      </c>
      <c r="B47" s="7">
        <v>8.9899999999999994E-2</v>
      </c>
    </row>
    <row r="48" spans="1:2" x14ac:dyDescent="0.35">
      <c r="A48" s="16" t="s">
        <v>12</v>
      </c>
      <c r="B48" s="8">
        <v>360</v>
      </c>
    </row>
    <row r="49" spans="1:2" ht="15" thickBot="1" x14ac:dyDescent="0.4">
      <c r="A49" s="16" t="s">
        <v>15</v>
      </c>
      <c r="B49" s="9">
        <f>(B46*0.0899)/12</f>
        <v>306.40916666666664</v>
      </c>
    </row>
    <row r="50" spans="1:2" ht="15" thickBot="1" x14ac:dyDescent="0.4">
      <c r="A50" s="19" t="s">
        <v>13</v>
      </c>
      <c r="B50" s="12">
        <f>(B41-B49)</f>
        <v>215.93057333333337</v>
      </c>
    </row>
    <row r="51" spans="1:2" ht="15" thickBot="1" x14ac:dyDescent="0.4">
      <c r="A51" s="17" t="s">
        <v>23</v>
      </c>
      <c r="B51" s="10">
        <f>(B50*12)/B45</f>
        <v>0.10364667520000002</v>
      </c>
    </row>
    <row r="53" spans="1:2" ht="15" thickBot="1" x14ac:dyDescent="0.4"/>
    <row r="54" spans="1:2" x14ac:dyDescent="0.35">
      <c r="A54" s="26" t="s">
        <v>0</v>
      </c>
      <c r="B54" s="13" t="s">
        <v>27</v>
      </c>
    </row>
    <row r="55" spans="1:2" ht="15" thickBot="1" x14ac:dyDescent="0.4">
      <c r="A55" s="27"/>
      <c r="B55" s="14" t="s">
        <v>25</v>
      </c>
    </row>
    <row r="56" spans="1:2" ht="16" thickBot="1" x14ac:dyDescent="0.4">
      <c r="A56" s="24" t="s">
        <v>17</v>
      </c>
      <c r="B56" s="25"/>
    </row>
    <row r="57" spans="1:2" x14ac:dyDescent="0.35">
      <c r="A57" s="15" t="s">
        <v>1</v>
      </c>
      <c r="B57" s="2">
        <v>65900</v>
      </c>
    </row>
    <row r="58" spans="1:2" x14ac:dyDescent="0.35">
      <c r="A58" s="16" t="s">
        <v>10</v>
      </c>
      <c r="B58" s="3">
        <v>1000</v>
      </c>
    </row>
    <row r="59" spans="1:2" x14ac:dyDescent="0.35">
      <c r="A59" s="16" t="s">
        <v>19</v>
      </c>
      <c r="B59" s="3">
        <f>SUM(B57:B58)</f>
        <v>66900</v>
      </c>
    </row>
    <row r="60" spans="1:2" ht="15" thickBot="1" x14ac:dyDescent="0.4">
      <c r="A60" s="17" t="s">
        <v>2</v>
      </c>
      <c r="B60" s="4">
        <v>18700</v>
      </c>
    </row>
    <row r="61" spans="1:2" ht="16" thickBot="1" x14ac:dyDescent="0.4">
      <c r="A61" s="20" t="s">
        <v>3</v>
      </c>
      <c r="B61" s="21"/>
    </row>
    <row r="62" spans="1:2" x14ac:dyDescent="0.35">
      <c r="A62" s="16" t="s">
        <v>4</v>
      </c>
      <c r="B62" s="3">
        <v>650</v>
      </c>
    </row>
    <row r="63" spans="1:2" x14ac:dyDescent="0.35">
      <c r="A63" s="16" t="s">
        <v>21</v>
      </c>
      <c r="B63" s="3">
        <f>(B62*0.1)</f>
        <v>65</v>
      </c>
    </row>
    <row r="64" spans="1:2" x14ac:dyDescent="0.35">
      <c r="A64" s="16" t="s">
        <v>5</v>
      </c>
      <c r="B64" s="5">
        <f>(B60*0.0079893)/12</f>
        <v>12.449992499999999</v>
      </c>
    </row>
    <row r="65" spans="1:2" x14ac:dyDescent="0.35">
      <c r="A65" s="16" t="s">
        <v>6</v>
      </c>
      <c r="B65" s="6">
        <f>(B60*0.01005)/12</f>
        <v>15.661250000000001</v>
      </c>
    </row>
    <row r="66" spans="1:2" x14ac:dyDescent="0.35">
      <c r="A66" s="16" t="s">
        <v>22</v>
      </c>
      <c r="B66" s="6">
        <v>0</v>
      </c>
    </row>
    <row r="67" spans="1:2" ht="15" thickBot="1" x14ac:dyDescent="0.4">
      <c r="A67" s="16" t="s">
        <v>18</v>
      </c>
      <c r="B67" s="3">
        <v>35</v>
      </c>
    </row>
    <row r="68" spans="1:2" ht="15" thickBot="1" x14ac:dyDescent="0.4">
      <c r="A68" s="18" t="s">
        <v>7</v>
      </c>
      <c r="B68" s="11">
        <f>(B62-(B63+B64+B65+B66+B67))</f>
        <v>521.8887575</v>
      </c>
    </row>
    <row r="69" spans="1:2" ht="15" thickBot="1" x14ac:dyDescent="0.4">
      <c r="A69" s="16" t="s">
        <v>14</v>
      </c>
      <c r="B69" s="7">
        <f>(B68*12)/B59</f>
        <v>9.3612333183856505E-2</v>
      </c>
    </row>
    <row r="70" spans="1:2" ht="16" thickBot="1" x14ac:dyDescent="0.4">
      <c r="A70" s="22" t="s">
        <v>8</v>
      </c>
      <c r="B70" s="23"/>
    </row>
    <row r="71" spans="1:2" x14ac:dyDescent="0.35">
      <c r="A71" s="16" t="s">
        <v>20</v>
      </c>
      <c r="B71" s="3">
        <v>65900</v>
      </c>
    </row>
    <row r="72" spans="1:2" x14ac:dyDescent="0.35">
      <c r="A72" s="16" t="s">
        <v>9</v>
      </c>
      <c r="B72" s="3">
        <v>25000</v>
      </c>
    </row>
    <row r="73" spans="1:2" x14ac:dyDescent="0.35">
      <c r="A73" s="16" t="s">
        <v>16</v>
      </c>
      <c r="B73" s="3">
        <f>(B71-B72)</f>
        <v>40900</v>
      </c>
    </row>
    <row r="74" spans="1:2" x14ac:dyDescent="0.35">
      <c r="A74" s="16" t="s">
        <v>11</v>
      </c>
      <c r="B74" s="7">
        <v>8.9899999999999994E-2</v>
      </c>
    </row>
    <row r="75" spans="1:2" x14ac:dyDescent="0.35">
      <c r="A75" s="16" t="s">
        <v>12</v>
      </c>
      <c r="B75" s="8">
        <v>360</v>
      </c>
    </row>
    <row r="76" spans="1:2" ht="15" thickBot="1" x14ac:dyDescent="0.4">
      <c r="A76" s="16" t="s">
        <v>15</v>
      </c>
      <c r="B76" s="9">
        <f>(B73*0.0899)/12</f>
        <v>306.40916666666664</v>
      </c>
    </row>
    <row r="77" spans="1:2" ht="15" thickBot="1" x14ac:dyDescent="0.4">
      <c r="A77" s="19" t="s">
        <v>13</v>
      </c>
      <c r="B77" s="12">
        <f>(B68-B76)</f>
        <v>215.47959083333336</v>
      </c>
    </row>
    <row r="78" spans="1:2" ht="15" thickBot="1" x14ac:dyDescent="0.4">
      <c r="A78" s="17" t="s">
        <v>23</v>
      </c>
      <c r="B78" s="10">
        <f>(B77*12)/B72</f>
        <v>0.10343020360000002</v>
      </c>
    </row>
    <row r="80" spans="1:2" ht="15" thickBot="1" x14ac:dyDescent="0.4"/>
    <row r="81" spans="1:2" x14ac:dyDescent="0.35">
      <c r="A81" s="26" t="s">
        <v>0</v>
      </c>
      <c r="B81" s="13" t="s">
        <v>28</v>
      </c>
    </row>
    <row r="82" spans="1:2" ht="15" thickBot="1" x14ac:dyDescent="0.4">
      <c r="A82" s="27"/>
      <c r="B82" s="14" t="s">
        <v>25</v>
      </c>
    </row>
    <row r="83" spans="1:2" ht="16" thickBot="1" x14ac:dyDescent="0.4">
      <c r="A83" s="24" t="s">
        <v>17</v>
      </c>
      <c r="B83" s="25"/>
    </row>
    <row r="84" spans="1:2" x14ac:dyDescent="0.35">
      <c r="A84" s="15" t="s">
        <v>1</v>
      </c>
      <c r="B84" s="2">
        <v>75900</v>
      </c>
    </row>
    <row r="85" spans="1:2" x14ac:dyDescent="0.35">
      <c r="A85" s="16" t="s">
        <v>10</v>
      </c>
      <c r="B85" s="3">
        <v>1000</v>
      </c>
    </row>
    <row r="86" spans="1:2" x14ac:dyDescent="0.35">
      <c r="A86" s="16" t="s">
        <v>19</v>
      </c>
      <c r="B86" s="3">
        <f>SUM(B84:B85)</f>
        <v>76900</v>
      </c>
    </row>
    <row r="87" spans="1:2" ht="15" thickBot="1" x14ac:dyDescent="0.4">
      <c r="A87" s="17" t="s">
        <v>2</v>
      </c>
      <c r="B87" s="4">
        <v>19600</v>
      </c>
    </row>
    <row r="88" spans="1:2" ht="16" thickBot="1" x14ac:dyDescent="0.4">
      <c r="A88" s="20" t="s">
        <v>3</v>
      </c>
      <c r="B88" s="21"/>
    </row>
    <row r="89" spans="1:2" x14ac:dyDescent="0.35">
      <c r="A89" s="16" t="s">
        <v>4</v>
      </c>
      <c r="B89" s="3">
        <v>750</v>
      </c>
    </row>
    <row r="90" spans="1:2" x14ac:dyDescent="0.35">
      <c r="A90" s="16" t="s">
        <v>21</v>
      </c>
      <c r="B90" s="3">
        <f>(B89*0.1)</f>
        <v>75</v>
      </c>
    </row>
    <row r="91" spans="1:2" x14ac:dyDescent="0.35">
      <c r="A91" s="16" t="s">
        <v>5</v>
      </c>
      <c r="B91" s="5">
        <f>(B87*0.0079893)/12</f>
        <v>13.049189999999998</v>
      </c>
    </row>
    <row r="92" spans="1:2" x14ac:dyDescent="0.35">
      <c r="A92" s="16" t="s">
        <v>6</v>
      </c>
      <c r="B92" s="6">
        <f>(B87*0.01005)/12</f>
        <v>16.414999999999999</v>
      </c>
    </row>
    <row r="93" spans="1:2" x14ac:dyDescent="0.35">
      <c r="A93" s="16" t="s">
        <v>22</v>
      </c>
      <c r="B93" s="6">
        <v>0</v>
      </c>
    </row>
    <row r="94" spans="1:2" ht="15" thickBot="1" x14ac:dyDescent="0.4">
      <c r="A94" s="16" t="s">
        <v>18</v>
      </c>
      <c r="B94" s="3">
        <v>35</v>
      </c>
    </row>
    <row r="95" spans="1:2" ht="15" thickBot="1" x14ac:dyDescent="0.4">
      <c r="A95" s="18" t="s">
        <v>7</v>
      </c>
      <c r="B95" s="11">
        <f>(B89-(B90+B91+B92+B93+B94))</f>
        <v>610.53580999999997</v>
      </c>
    </row>
    <row r="96" spans="1:2" ht="15" thickBot="1" x14ac:dyDescent="0.4">
      <c r="A96" s="16" t="s">
        <v>14</v>
      </c>
      <c r="B96" s="7">
        <f>(B95*12)/B86</f>
        <v>9.5272168010403127E-2</v>
      </c>
    </row>
    <row r="97" spans="1:2" ht="16" thickBot="1" x14ac:dyDescent="0.4">
      <c r="A97" s="22" t="s">
        <v>8</v>
      </c>
      <c r="B97" s="23"/>
    </row>
    <row r="98" spans="1:2" x14ac:dyDescent="0.35">
      <c r="A98" s="16" t="s">
        <v>20</v>
      </c>
      <c r="B98" s="3">
        <v>75900</v>
      </c>
    </row>
    <row r="99" spans="1:2" x14ac:dyDescent="0.35">
      <c r="A99" s="16" t="s">
        <v>9</v>
      </c>
      <c r="B99" s="3">
        <v>25000</v>
      </c>
    </row>
    <row r="100" spans="1:2" x14ac:dyDescent="0.35">
      <c r="A100" s="16" t="s">
        <v>16</v>
      </c>
      <c r="B100" s="3">
        <f>(B98-B99)</f>
        <v>50900</v>
      </c>
    </row>
    <row r="101" spans="1:2" x14ac:dyDescent="0.35">
      <c r="A101" s="16" t="s">
        <v>11</v>
      </c>
      <c r="B101" s="7">
        <v>8.9899999999999994E-2</v>
      </c>
    </row>
    <row r="102" spans="1:2" x14ac:dyDescent="0.35">
      <c r="A102" s="16" t="s">
        <v>12</v>
      </c>
      <c r="B102" s="8">
        <v>360</v>
      </c>
    </row>
    <row r="103" spans="1:2" ht="15" thickBot="1" x14ac:dyDescent="0.4">
      <c r="A103" s="16" t="s">
        <v>15</v>
      </c>
      <c r="B103" s="9">
        <f>(B100*0.0899)/12</f>
        <v>381.32583333333332</v>
      </c>
    </row>
    <row r="104" spans="1:2" ht="15" thickBot="1" x14ac:dyDescent="0.4">
      <c r="A104" s="19" t="s">
        <v>13</v>
      </c>
      <c r="B104" s="12">
        <f>(B95-B103)</f>
        <v>229.20997666666665</v>
      </c>
    </row>
    <row r="105" spans="1:2" ht="15" thickBot="1" x14ac:dyDescent="0.4">
      <c r="A105" s="17" t="s">
        <v>23</v>
      </c>
      <c r="B105" s="10">
        <f>(B104*12)/B99</f>
        <v>0.11002078879999999</v>
      </c>
    </row>
  </sheetData>
  <mergeCells count="17">
    <mergeCell ref="C19:G19"/>
    <mergeCell ref="A1:A2"/>
    <mergeCell ref="A3:B3"/>
    <mergeCell ref="A8:B8"/>
    <mergeCell ref="A17:B17"/>
    <mergeCell ref="A27:A28"/>
    <mergeCell ref="A29:B29"/>
    <mergeCell ref="A34:B34"/>
    <mergeCell ref="A43:B43"/>
    <mergeCell ref="A54:A55"/>
    <mergeCell ref="A88:B88"/>
    <mergeCell ref="A97:B97"/>
    <mergeCell ref="A56:B56"/>
    <mergeCell ref="A61:B61"/>
    <mergeCell ref="A70:B70"/>
    <mergeCell ref="A81:A82"/>
    <mergeCell ref="A83:B83"/>
  </mergeCells>
  <conditionalFormatting sqref="B24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B50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B7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B10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2018-09-17T19:35:24Z</dcterms:modified>
</cp:coreProperties>
</file>