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2928 Goodlett St., 38118\"/>
    </mc:Choice>
  </mc:AlternateContent>
  <xr:revisionPtr revIDLastSave="0" documentId="13_ncr:1_{9CB6DE39-F806-4D45-837A-A69756812616}" xr6:coauthVersionLast="47" xr6:coauthVersionMax="47" xr10:uidLastSave="{00000000-0000-0000-0000-000000000000}"/>
  <bookViews>
    <workbookView xWindow="2268" yWindow="696" windowWidth="20772" windowHeight="1226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F23" i="1" s="1"/>
  <c r="F10" i="1"/>
  <c r="F15" i="1" s="1"/>
  <c r="F6" i="1"/>
  <c r="B10" i="1"/>
  <c r="F24" i="1" l="1"/>
  <c r="F25" i="1" s="1"/>
  <c r="F16" i="1"/>
  <c r="B6" i="1"/>
  <c r="B15" i="1"/>
  <c r="B20" i="1"/>
  <c r="B23" i="1" s="1"/>
  <c r="B24" i="1" l="1"/>
  <c r="B25" i="1" s="1"/>
  <c r="B16" i="1"/>
</calcChain>
</file>

<file path=xl/sharedStrings.xml><?xml version="1.0" encoding="utf-8"?>
<sst xmlns="http://schemas.openxmlformats.org/spreadsheetml/2006/main" count="62" uniqueCount="35">
  <si>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</si>
  <si>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</si>
  <si>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</si>
  <si>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</si>
  <si>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</si>
  <si>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</si>
  <si>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</si>
  <si>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</si>
  <si>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</si>
  <si>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</si>
  <si>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</si>
  <si>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</si>
  <si>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</si>
  <si>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</si>
  <si>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</si>
  <si>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</si>
  <si>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</si>
  <si>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</si>
  <si>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</si>
  <si>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</si>
  <si>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</si>
  <si>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Condo Fee</t>
  </si>
  <si>
    <t>Cash on Cash Return - 30 Year</t>
  </si>
  <si>
    <t>30 Year</t>
  </si>
  <si>
    <t>Management Fee(10%)</t>
  </si>
  <si>
    <t>Estimated</t>
  </si>
  <si>
    <t>Plus Closing Costs</t>
  </si>
  <si>
    <t>Rates subject to change</t>
  </si>
  <si>
    <t>Cash Closing</t>
  </si>
  <si>
    <t>Does NOT include Rehab</t>
  </si>
  <si>
    <t>WITH FULL REHAB</t>
  </si>
  <si>
    <t>NO REHAB INCLUDED</t>
  </si>
  <si>
    <t>2928 Goodlett</t>
  </si>
  <si>
    <t>Memphis, Tennessee 38118</t>
  </si>
  <si>
    <t>Rent range estimate $1295 - $1495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</si>
</sst>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workbookViewId="0">
      <selection activeCell="G19" sqref="G19"/>
    </sheetView>
  </sheetViews>
  <sheetFormatPr defaultRowHeight="14.4" x14ac:dyDescent="0.55000000000000004"/>
  <cols>
    <col min="1" max="1" width="33.7890625" customWidth="1"/>
    <col min="2" max="2" width="31.20703125" style="1" customWidth="1"/>
    <col min="4" max="4" width="31.20703125" style="1" customWidth="1"/>
    <col min="5" max="5" width="29.578125" customWidth="1"/>
    <col min="6" max="6" width="28.83984375" customWidth="1"/>
    <col min="7" max="7" width="15.41796875" customWidth="1"/>
  </cols>
  <sheetData>
    <row r="1" spans="1:6" ht="14.55" customHeight="1" x14ac:dyDescent="0.55000000000000004">
      <c r="A1" s="23" t="s">
        <v>0</v>
      </c>
      <c r="B1" s="13" t="s">
        <v>32</v>
      </c>
      <c r="D1"/>
      <c r="E1" s="23" t="s">
        <v>0</v>
      </c>
      <c r="F1" s="13" t="s">
        <v>32</v>
      </c>
    </row>
    <row r="2" spans="1:6" ht="15" customHeight="1" thickBot="1" x14ac:dyDescent="0.6">
      <c r="A2" s="24"/>
      <c r="B2" s="14" t="s">
        <v>33</v>
      </c>
      <c r="D2"/>
      <c r="E2" s="24"/>
      <c r="F2" s="14" t="s">
        <v>33</v>
      </c>
    </row>
    <row r="3" spans="1:6" ht="15.9" thickBot="1" x14ac:dyDescent="0.6">
      <c r="A3" s="25" t="s">
        <v>17</v>
      </c>
      <c r="B3" s="26"/>
      <c r="D3"/>
      <c r="E3" s="25" t="s">
        <v>17</v>
      </c>
      <c r="F3" s="26"/>
    </row>
    <row r="4" spans="1:6" x14ac:dyDescent="0.55000000000000004">
      <c r="A4" s="15" t="s">
        <v>1</v>
      </c>
      <c r="B4" s="2">
        <v>135000</v>
      </c>
      <c r="D4"/>
      <c r="E4" s="15" t="s">
        <v>1</v>
      </c>
      <c r="F4" s="2">
        <v>169900</v>
      </c>
    </row>
    <row r="5" spans="1:6" x14ac:dyDescent="0.55000000000000004">
      <c r="A5" s="16" t="s">
        <v>10</v>
      </c>
      <c r="B5" s="3">
        <v>1000</v>
      </c>
      <c r="D5"/>
      <c r="E5" s="16" t="s">
        <v>10</v>
      </c>
      <c r="F5" s="3">
        <v>1000</v>
      </c>
    </row>
    <row r="6" spans="1:6" x14ac:dyDescent="0.55000000000000004">
      <c r="A6" s="16" t="s">
        <v>19</v>
      </c>
      <c r="B6" s="3">
        <f>SUM(B4:B5)</f>
        <v>136000</v>
      </c>
      <c r="C6" t="s">
        <v>28</v>
      </c>
      <c r="D6"/>
      <c r="E6" s="16" t="s">
        <v>19</v>
      </c>
      <c r="F6" s="3">
        <f>SUM(F4:F5)</f>
        <v>170900</v>
      </c>
    </row>
    <row r="7" spans="1:6" ht="14.7" thickBot="1" x14ac:dyDescent="0.6">
      <c r="A7" s="17" t="s">
        <v>2</v>
      </c>
      <c r="B7" s="4">
        <v>75600</v>
      </c>
      <c r="C7" t="s">
        <v>25</v>
      </c>
      <c r="D7"/>
      <c r="E7" s="17" t="s">
        <v>2</v>
      </c>
      <c r="F7" s="4">
        <v>75600</v>
      </c>
    </row>
    <row r="8" spans="1:6" ht="19.5" customHeight="1" thickBot="1" x14ac:dyDescent="0.6">
      <c r="A8" s="27" t="s">
        <v>3</v>
      </c>
      <c r="B8" s="28"/>
      <c r="D8"/>
      <c r="E8" s="27" t="s">
        <v>3</v>
      </c>
      <c r="F8" s="28"/>
    </row>
    <row r="9" spans="1:6" x14ac:dyDescent="0.55000000000000004">
      <c r="A9" s="16" t="s">
        <v>4</v>
      </c>
      <c r="B9" s="3">
        <v>1395</v>
      </c>
      <c r="C9" t="s">
        <v>34</v>
      </c>
      <c r="D9"/>
      <c r="E9" s="16" t="s">
        <v>4</v>
      </c>
      <c r="F9" s="3">
        <v>1395</v>
      </c>
    </row>
    <row r="10" spans="1:6" x14ac:dyDescent="0.55000000000000004">
      <c r="A10" s="16" t="s">
        <v>24</v>
      </c>
      <c r="B10" s="3">
        <f>(B9*0.1)</f>
        <v>139.5</v>
      </c>
      <c r="C10" t="s">
        <v>29</v>
      </c>
      <c r="D10"/>
      <c r="E10" s="16" t="s">
        <v>24</v>
      </c>
      <c r="F10" s="3">
        <f>(F9*0.1)</f>
        <v>139.5</v>
      </c>
    </row>
    <row r="11" spans="1:6" x14ac:dyDescent="0.55000000000000004">
      <c r="A11" s="16" t="s">
        <v>5</v>
      </c>
      <c r="B11" s="5">
        <v>40</v>
      </c>
      <c r="C11" s="33"/>
      <c r="D11" s="34"/>
      <c r="E11" s="16" t="s">
        <v>5</v>
      </c>
      <c r="F11" s="5">
        <v>40</v>
      </c>
    </row>
    <row r="12" spans="1:6" x14ac:dyDescent="0.55000000000000004">
      <c r="A12" s="16" t="s">
        <v>6</v>
      </c>
      <c r="B12" s="6">
        <v>60</v>
      </c>
      <c r="C12" s="33"/>
      <c r="D12" s="34"/>
      <c r="E12" s="16" t="s">
        <v>6</v>
      </c>
      <c r="F12" s="6">
        <v>60</v>
      </c>
    </row>
    <row r="13" spans="1:6" x14ac:dyDescent="0.55000000000000004">
      <c r="A13" s="16" t="s">
        <v>21</v>
      </c>
      <c r="B13" s="6">
        <v>0</v>
      </c>
      <c r="D13"/>
      <c r="E13" s="16" t="s">
        <v>21</v>
      </c>
      <c r="F13" s="6">
        <v>0</v>
      </c>
    </row>
    <row r="14" spans="1:6" ht="14.7" thickBot="1" x14ac:dyDescent="0.6">
      <c r="A14" s="16" t="s">
        <v>18</v>
      </c>
      <c r="B14" s="3">
        <v>50</v>
      </c>
      <c r="D14"/>
      <c r="E14" s="16" t="s">
        <v>18</v>
      </c>
      <c r="F14" s="3">
        <v>50</v>
      </c>
    </row>
    <row r="15" spans="1:6" ht="14.7" thickBot="1" x14ac:dyDescent="0.6">
      <c r="A15" s="18" t="s">
        <v>7</v>
      </c>
      <c r="B15" s="11">
        <f>(B9-(B10+B11+B12+B13+B14))</f>
        <v>1105.5</v>
      </c>
      <c r="D15"/>
      <c r="E15" s="18" t="s">
        <v>7</v>
      </c>
      <c r="F15" s="11">
        <f>(F9-(F10+F11+F12+F13+F14))</f>
        <v>1105.5</v>
      </c>
    </row>
    <row r="16" spans="1:6" ht="14.7" thickBot="1" x14ac:dyDescent="0.6">
      <c r="A16" s="16" t="s">
        <v>14</v>
      </c>
      <c r="B16" s="7">
        <f>(B15*12)/B6</f>
        <v>9.7544117647058823E-2</v>
      </c>
      <c r="D16"/>
      <c r="E16" s="16" t="s">
        <v>14</v>
      </c>
      <c r="F16" s="7">
        <f>(F15*12)/F6</f>
        <v>7.7624341720304274E-2</v>
      </c>
    </row>
    <row r="17" spans="1:7" ht="15.9" thickBot="1" x14ac:dyDescent="0.6">
      <c r="A17" s="29" t="s">
        <v>8</v>
      </c>
      <c r="B17" s="30"/>
      <c r="D17"/>
      <c r="E17" s="29" t="s">
        <v>8</v>
      </c>
      <c r="F17" s="30"/>
    </row>
    <row r="18" spans="1:7" x14ac:dyDescent="0.55000000000000004">
      <c r="A18" s="16" t="s">
        <v>20</v>
      </c>
      <c r="B18" s="3">
        <v>135000</v>
      </c>
      <c r="D18"/>
      <c r="E18" s="16" t="s">
        <v>20</v>
      </c>
      <c r="F18" s="3">
        <v>169900</v>
      </c>
    </row>
    <row r="19" spans="1:7" x14ac:dyDescent="0.55000000000000004">
      <c r="A19" s="16" t="s">
        <v>9</v>
      </c>
      <c r="B19" s="3">
        <v>30000</v>
      </c>
      <c r="C19" s="31" t="s">
        <v>26</v>
      </c>
      <c r="D19" s="32"/>
      <c r="E19" s="16" t="s">
        <v>9</v>
      </c>
      <c r="F19" s="3">
        <v>35000</v>
      </c>
    </row>
    <row r="20" spans="1:7" x14ac:dyDescent="0.55000000000000004">
      <c r="A20" s="16" t="s">
        <v>16</v>
      </c>
      <c r="B20" s="3">
        <f>(B18-B19)</f>
        <v>105000</v>
      </c>
      <c r="D20"/>
      <c r="E20" s="16" t="s">
        <v>16</v>
      </c>
      <c r="F20" s="3">
        <f>(F18-F19)</f>
        <v>134900</v>
      </c>
    </row>
    <row r="21" spans="1:7" x14ac:dyDescent="0.55000000000000004">
      <c r="A21" s="16" t="s">
        <v>11</v>
      </c>
      <c r="B21" s="7">
        <v>4.8750000000000002E-2</v>
      </c>
      <c r="C21" t="s">
        <v>27</v>
      </c>
      <c r="D21"/>
      <c r="E21" s="16" t="s">
        <v>11</v>
      </c>
      <c r="F21" s="7">
        <v>4.8750000000000002E-2</v>
      </c>
    </row>
    <row r="22" spans="1:7" x14ac:dyDescent="0.55000000000000004">
      <c r="A22" s="16" t="s">
        <v>12</v>
      </c>
      <c r="B22" s="8">
        <v>360</v>
      </c>
      <c r="D22"/>
      <c r="E22" s="16" t="s">
        <v>12</v>
      </c>
      <c r="F22" s="8">
        <v>360</v>
      </c>
    </row>
    <row r="23" spans="1:7" ht="14.7" thickBot="1" x14ac:dyDescent="0.6">
      <c r="A23" s="16" t="s">
        <v>15</v>
      </c>
      <c r="B23" s="9">
        <f>-PMT((B21/12),B22,B20,0)</f>
        <v>555.6686350418006</v>
      </c>
      <c r="D23"/>
      <c r="E23" s="16" t="s">
        <v>15</v>
      </c>
      <c r="F23" s="9">
        <f>-PMT((F21/12),F22,F20,0)</f>
        <v>713.90189397275151</v>
      </c>
    </row>
    <row r="24" spans="1:7" ht="14.7" thickBot="1" x14ac:dyDescent="0.6">
      <c r="A24" s="19" t="s">
        <v>13</v>
      </c>
      <c r="B24" s="12">
        <f>(B15-B23)</f>
        <v>549.8313649581994</v>
      </c>
      <c r="C24" t="s">
        <v>31</v>
      </c>
      <c r="D24"/>
      <c r="E24" s="19" t="s">
        <v>13</v>
      </c>
      <c r="F24" s="12">
        <f>(F15-F23)</f>
        <v>391.59810602724849</v>
      </c>
      <c r="G24" t="s">
        <v>30</v>
      </c>
    </row>
    <row r="25" spans="1:7" ht="14.7" thickBot="1" x14ac:dyDescent="0.6">
      <c r="A25" s="17" t="s">
        <v>22</v>
      </c>
      <c r="B25" s="10">
        <f>(B24*12)/B19</f>
        <v>0.21993254598327977</v>
      </c>
      <c r="D25"/>
      <c r="E25" s="17" t="s">
        <v>22</v>
      </c>
      <c r="F25" s="10">
        <f>(F24*12)/F19</f>
        <v>0.13426220778077091</v>
      </c>
    </row>
    <row r="26" spans="1:7" ht="30" customHeight="1" thickBot="1" x14ac:dyDescent="0.6">
      <c r="B26" s="22" t="s">
        <v>23</v>
      </c>
      <c r="D26"/>
      <c r="F26" s="22" t="s">
        <v>23</v>
      </c>
    </row>
    <row r="27" spans="1:7" x14ac:dyDescent="0.55000000000000004">
      <c r="B27" s="20"/>
      <c r="D27"/>
    </row>
    <row r="28" spans="1:7" x14ac:dyDescent="0.55000000000000004">
      <c r="B28" s="21"/>
      <c r="D28"/>
    </row>
    <row r="29" spans="1:7" x14ac:dyDescent="0.55000000000000004">
      <c r="B29"/>
      <c r="D29"/>
    </row>
    <row r="30" spans="1:7" x14ac:dyDescent="0.55000000000000004">
      <c r="B30"/>
      <c r="D30"/>
    </row>
    <row r="31" spans="1:7" x14ac:dyDescent="0.55000000000000004">
      <c r="B31"/>
      <c r="D31"/>
    </row>
    <row r="32" spans="1:7" x14ac:dyDescent="0.55000000000000004">
      <c r="B32"/>
      <c r="D32"/>
    </row>
    <row r="33" spans="2:4" ht="15" customHeight="1" x14ac:dyDescent="0.55000000000000004">
      <c r="B33"/>
      <c r="D33"/>
    </row>
    <row r="34" spans="2:4" x14ac:dyDescent="0.55000000000000004">
      <c r="B34"/>
      <c r="D34"/>
    </row>
  </sheetData>
  <mergeCells count="10">
    <mergeCell ref="C19:D19"/>
    <mergeCell ref="C11:D12"/>
    <mergeCell ref="E1:E2"/>
    <mergeCell ref="E3:F3"/>
    <mergeCell ref="E8:F8"/>
    <mergeCell ref="E17:F17"/>
    <mergeCell ref="A1:A2"/>
    <mergeCell ref="A3:B3"/>
    <mergeCell ref="A8:B8"/>
    <mergeCell ref="A17:B17"/>
  </mergeCells>
  <conditionalFormatting sqref="B24">
    <cfRule type="cellIs" dxfId="3" priority="7" operator="greaterThan">
      <formula>0</formula>
    </cfRule>
    <cfRule type="cellIs" dxfId="2" priority="8" operator="lessThan">
      <formula>0</formula>
    </cfRule>
  </conditionalFormatting>
  <conditionalFormatting sqref="F24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2022-08-23T17:03:51Z</dcterms:modified>
</cp:coreProperties>
</file>