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00F3E705-96DD-48A0-A8D1-6F0384026A15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2" i="1" l="1"/>
  <c r="H23" i="1"/>
  <c r="H4" i="1"/>
  <c r="H3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H25" i="1" s="1"/>
  <c r="H27" i="1"/>
  <c r="H28" i="1" s="1"/>
  <c r="B15" i="1"/>
</calcChain>
</file>

<file path=xl/sharedStrings.xml><?xml version="1.0" encoding="utf-8"?>
<sst xmlns="http://schemas.openxmlformats.org/spreadsheetml/2006/main" count="58" uniqueCount="55">
  <si>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</si>
  <si>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</si>
  <si>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</si>
  <si>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</si>
  <si>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</si>
  <si>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</si>
  <si>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</si>
  <si>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</si>
  <si>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</si>
  <si>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</si>
  <si>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</si>
  <si>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</si>
  <si>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</si>
  <si>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</si>
  <si>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</si>
  <si>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</si>
  <si>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</si>
  <si>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</si>
  <si>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</si>
  <si>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</si>
  <si>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</si>
  <si>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</si>
  <si>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</si>
  <si>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</si>
  <si>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</si>
  <si>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</si>
  <si>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</si>
  <si>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</si>
  <si>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</si>
  <si>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</si>
  <si>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</si>
  <si>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</si>
  <si>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</si>
  <si>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</si>
  <si>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</si>
  <si>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</si>
  <si>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</si>
  <si>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</si>
  <si>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</si>
  <si>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</si>
  <si>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</si>
  <si>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</si>
  <si>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</si>
  <si>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</si>
  <si>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</si>
  <si>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</si>
  <si>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</si>
  <si>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</si>
  <si>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Recommend Buying Rate Down 1 Point</t>
  </si>
  <si>
    <t>ARV of 175k+</t>
  </si>
  <si>
    <t>Range $1395- 1595</t>
  </si>
  <si>
    <t>We pay</t>
  </si>
  <si>
    <t>Memphis, Tennessee 38109</t>
  </si>
  <si>
    <t>3594 Coleman</t>
  </si>
  <si>
    <t>30 year amortization - Assumes 75% refinance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</si>
</sst>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E22" sqref="E22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53</v>
      </c>
    </row>
    <row r="2" spans="1:10" ht="14.7" thickBot="1" x14ac:dyDescent="0.6">
      <c r="A2" s="71"/>
      <c r="B2" s="10" t="s">
        <v>52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163900</v>
      </c>
      <c r="I3" s="19"/>
    </row>
    <row r="4" spans="1:10" x14ac:dyDescent="0.55000000000000004">
      <c r="A4" s="11" t="s">
        <v>1</v>
      </c>
      <c r="B4" s="2">
        <v>163900</v>
      </c>
      <c r="G4" s="27" t="s">
        <v>26</v>
      </c>
      <c r="H4" s="24">
        <f>B18</f>
        <v>25150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138750</v>
      </c>
      <c r="I5" s="17"/>
    </row>
    <row r="6" spans="1:10" x14ac:dyDescent="0.55000000000000004">
      <c r="A6" s="12" t="s">
        <v>19</v>
      </c>
      <c r="B6" s="3">
        <f>SUM(B4:B5)</f>
        <v>164900</v>
      </c>
      <c r="G6" s="16" t="s">
        <v>32</v>
      </c>
      <c r="H6" s="25">
        <f>(I6*H5)</f>
        <v>4162.5</v>
      </c>
      <c r="I6" s="21">
        <v>0.03</v>
      </c>
    </row>
    <row r="7" spans="1:10" ht="14.7" thickBot="1" x14ac:dyDescent="0.6">
      <c r="A7" s="13" t="s">
        <v>2</v>
      </c>
      <c r="B7" s="4">
        <v>61300</v>
      </c>
      <c r="C7" t="s">
        <v>23</v>
      </c>
      <c r="G7" s="16" t="s">
        <v>11</v>
      </c>
      <c r="H7" s="26">
        <v>0.11990000000000001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1386.34375</v>
      </c>
      <c r="I8" s="17"/>
    </row>
    <row r="9" spans="1:10" ht="14.7" thickBot="1" x14ac:dyDescent="0.6">
      <c r="A9" s="12" t="s">
        <v>4</v>
      </c>
      <c r="B9" s="3">
        <v>1595</v>
      </c>
      <c r="C9" t="s">
        <v>50</v>
      </c>
      <c r="G9" s="16" t="s">
        <v>30</v>
      </c>
      <c r="H9" s="25">
        <f>(H8*I9)</f>
        <v>2772.6875</v>
      </c>
      <c r="I9" s="22">
        <v>2</v>
      </c>
    </row>
    <row r="10" spans="1:10" ht="14.7" thickBot="1" x14ac:dyDescent="0.6">
      <c r="A10" s="12" t="s">
        <v>22</v>
      </c>
      <c r="B10" s="3">
        <v>159.5</v>
      </c>
      <c r="G10" s="45" t="s">
        <v>31</v>
      </c>
      <c r="H10" s="43">
        <v>0</v>
      </c>
      <c r="I10" s="18" t="s">
        <v>51</v>
      </c>
      <c r="J10" s="15"/>
    </row>
    <row r="11" spans="1:10" ht="14.7" thickBot="1" x14ac:dyDescent="0.6">
      <c r="A11" s="12" t="s">
        <v>5</v>
      </c>
      <c r="B11" s="5">
        <v>40</v>
      </c>
      <c r="C11" s="78" t="s">
        <v>23</v>
      </c>
    </row>
    <row r="12" spans="1:10" ht="14.7" thickBot="1" x14ac:dyDescent="0.6">
      <c r="A12" s="12" t="s">
        <v>6</v>
      </c>
      <c r="B12" s="6">
        <v>60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65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1270.5</v>
      </c>
      <c r="C14" t="s">
        <v>49</v>
      </c>
      <c r="G14" s="29" t="s">
        <v>28</v>
      </c>
      <c r="H14" s="35">
        <f>(B19*I14)</f>
        <v>1387.5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9.2456033959975745E-2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163900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25150</v>
      </c>
      <c r="C18" s="61" t="s">
        <v>54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138750</v>
      </c>
      <c r="C19" s="63"/>
      <c r="D19" s="64"/>
      <c r="G19" s="46" t="s">
        <v>38</v>
      </c>
      <c r="H19" s="42">
        <f>SUM(H13:H18)</f>
        <v>4612.5</v>
      </c>
      <c r="I19" s="33"/>
    </row>
    <row r="20" spans="1:9" x14ac:dyDescent="0.55000000000000004">
      <c r="A20" s="51" t="s">
        <v>11</v>
      </c>
      <c r="B20" s="54">
        <v>7.4999999999999997E-2</v>
      </c>
      <c r="C20" t="s">
        <v>48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970.16013061698118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300.33986938301882</v>
      </c>
      <c r="C23" s="50" t="s">
        <v>24</v>
      </c>
      <c r="G23" s="41" t="s">
        <v>9</v>
      </c>
      <c r="H23" s="38">
        <f>B18</f>
        <v>25150</v>
      </c>
    </row>
    <row r="24" spans="1:9" ht="14.7" thickBot="1" x14ac:dyDescent="0.6">
      <c r="A24" s="59" t="s">
        <v>21</v>
      </c>
      <c r="B24" s="60">
        <f>(B23*12)/B18</f>
        <v>0.14330331739945232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0</v>
      </c>
    </row>
    <row r="26" spans="1:9" ht="14.7" thickBot="1" x14ac:dyDescent="0.6">
      <c r="B26"/>
      <c r="G26" s="41" t="s">
        <v>43</v>
      </c>
      <c r="H26" s="40">
        <f>H19</f>
        <v>4612.5</v>
      </c>
    </row>
    <row r="27" spans="1:9" ht="29.1" thickBot="1" x14ac:dyDescent="0.6">
      <c r="B27"/>
      <c r="G27" s="47" t="s">
        <v>47</v>
      </c>
      <c r="H27" s="44">
        <f>SUM(H23:H26)</f>
        <v>30762.5</v>
      </c>
    </row>
    <row r="28" spans="1:9" ht="14.7" thickBot="1" x14ac:dyDescent="0.6">
      <c r="B28"/>
      <c r="G28" s="49" t="s">
        <v>44</v>
      </c>
      <c r="H28" s="48">
        <f>H27/(B23*12)</f>
        <v>8.5354690735295673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2023-11-10T17:36:16Z</dcterms:modified>
</cp:coreProperties>
</file>