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2165 Pueblo\"/>
    </mc:Choice>
  </mc:AlternateContent>
  <xr:revisionPtr revIDLastSave="0" documentId="13_ncr:1_{1D3B2A18-1E4F-45B1-8A85-2E7BB4C74CF1}" xr6:coauthVersionLast="47" xr6:coauthVersionMax="47" xr10:uidLastSave="{00000000-0000-0000-0000-000000000000}"/>
  <bookViews>
    <workbookView xWindow="3144" yWindow="3144" windowWidth="18966" windowHeight="960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22" i="1" l="1"/>
  <c r="H23" i="1"/>
  <c r="H4" i="1"/>
  <c r="H3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H25" i="1" s="1"/>
  <c r="H27" i="1"/>
  <c r="H28" i="1" s="1"/>
  <c r="B15" i="1"/>
</calcChain>
</file>

<file path=xl/sharedStrings.xml><?xml version="1.0" encoding="utf-8"?>
<sst xmlns="http://schemas.openxmlformats.org/spreadsheetml/2006/main" count="58" uniqueCount="55">
  <si>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</si>
  <si>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</si>
  <si>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</si>
  <si>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</si>
  <si>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</si>
  <si>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</si>
  <si>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</si>
  <si>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</si>
  <si>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</si>
  <si>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</si>
  <si>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</si>
  <si>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</si>
  <si>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</si>
  <si>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</si>
  <si>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</si>
  <si>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</si>
  <si>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</si>
  <si>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</si>
  <si>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</si>
  <si>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</si>
  <si>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</si>
  <si>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</si>
  <si>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</si>
  <si>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</si>
  <si>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</si>
  <si>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30 year amortization - Assumes 80 % refinance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</si>
  <si>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</si>
  <si>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</si>
  <si>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</si>
  <si>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</si>
  <si>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</si>
  <si>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</si>
  <si>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</si>
  <si>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</si>
  <si>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</si>
  <si>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</si>
  <si>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</si>
  <si>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</si>
  <si>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</si>
  <si>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</si>
  <si>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</si>
  <si>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</si>
  <si>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</si>
  <si>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</si>
  <si>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</si>
  <si>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</si>
  <si>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</si>
  <si>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</si>
  <si>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</si>
  <si>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Recommend Buying Rate Down 1 Point</t>
  </si>
  <si>
    <t>Cash</t>
  </si>
  <si>
    <t>2165 Pueblo</t>
  </si>
  <si>
    <t>Memphis, Tennessee 38127</t>
  </si>
  <si>
    <t>Range $1250- 1450</t>
  </si>
  <si>
    <t>ARV of 140k+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</si>
</sst>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F11" sqref="F11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51</v>
      </c>
    </row>
    <row r="2" spans="1:10" ht="14.7" thickBot="1" x14ac:dyDescent="0.6">
      <c r="A2" s="71"/>
      <c r="B2" s="10" t="s">
        <v>52</v>
      </c>
      <c r="G2" s="80" t="s">
        <v>47</v>
      </c>
      <c r="H2" s="81"/>
      <c r="I2" s="82"/>
    </row>
    <row r="3" spans="1:10" ht="15.9" thickBot="1" x14ac:dyDescent="0.6">
      <c r="A3" s="72" t="s">
        <v>17</v>
      </c>
      <c r="B3" s="73"/>
      <c r="G3" s="20" t="s">
        <v>26</v>
      </c>
      <c r="H3" s="23">
        <f>B4</f>
        <v>129900</v>
      </c>
      <c r="I3" s="19"/>
    </row>
    <row r="4" spans="1:10" x14ac:dyDescent="0.55000000000000004">
      <c r="A4" s="11" t="s">
        <v>1</v>
      </c>
      <c r="B4" s="2">
        <v>129900</v>
      </c>
      <c r="G4" s="27" t="s">
        <v>27</v>
      </c>
      <c r="H4" s="24">
        <f>B18</f>
        <v>21000</v>
      </c>
      <c r="I4" s="17"/>
    </row>
    <row r="5" spans="1:10" x14ac:dyDescent="0.55000000000000004">
      <c r="A5" s="12" t="s">
        <v>10</v>
      </c>
      <c r="B5" s="3">
        <v>1000</v>
      </c>
      <c r="G5" s="16" t="s">
        <v>28</v>
      </c>
      <c r="H5" s="25">
        <f>(H3-H4)</f>
        <v>108900</v>
      </c>
      <c r="I5" s="17"/>
    </row>
    <row r="6" spans="1:10" x14ac:dyDescent="0.55000000000000004">
      <c r="A6" s="12" t="s">
        <v>19</v>
      </c>
      <c r="B6" s="3">
        <f>SUM(B4:B5)</f>
        <v>130900</v>
      </c>
      <c r="G6" s="16" t="s">
        <v>33</v>
      </c>
      <c r="H6" s="25">
        <f>(I6*H5)</f>
        <v>2178</v>
      </c>
      <c r="I6" s="21">
        <v>0.02</v>
      </c>
    </row>
    <row r="7" spans="1:10" ht="14.7" thickBot="1" x14ac:dyDescent="0.6">
      <c r="A7" s="13" t="s">
        <v>2</v>
      </c>
      <c r="B7" s="4">
        <v>62200</v>
      </c>
      <c r="C7" t="s">
        <v>23</v>
      </c>
      <c r="G7" s="16" t="s">
        <v>11</v>
      </c>
      <c r="H7" s="26">
        <v>8.5000000000000006E-2</v>
      </c>
      <c r="I7" s="17"/>
    </row>
    <row r="8" spans="1:10" ht="19.5" customHeight="1" thickBot="1" x14ac:dyDescent="0.6">
      <c r="A8" s="74" t="s">
        <v>3</v>
      </c>
      <c r="B8" s="75"/>
      <c r="G8" s="16" t="s">
        <v>30</v>
      </c>
      <c r="H8" s="25">
        <f>(H5*H7)/12</f>
        <v>771.375</v>
      </c>
      <c r="I8" s="17"/>
    </row>
    <row r="9" spans="1:10" ht="14.7" thickBot="1" x14ac:dyDescent="0.6">
      <c r="A9" s="12" t="s">
        <v>4</v>
      </c>
      <c r="B9" s="3">
        <v>1395</v>
      </c>
      <c r="C9" t="s">
        <v>53</v>
      </c>
      <c r="G9" s="16" t="s">
        <v>31</v>
      </c>
      <c r="H9" s="25">
        <f>(H8*I9)</f>
        <v>2314.125</v>
      </c>
      <c r="I9" s="22">
        <v>3</v>
      </c>
    </row>
    <row r="10" spans="1:10" ht="14.7" thickBot="1" x14ac:dyDescent="0.6">
      <c r="A10" s="12" t="s">
        <v>22</v>
      </c>
      <c r="B10" s="3">
        <v>139.5</v>
      </c>
      <c r="G10" s="45" t="s">
        <v>32</v>
      </c>
      <c r="H10" s="43">
        <v>0</v>
      </c>
      <c r="I10" s="18"/>
      <c r="J10" s="15" t="s">
        <v>50</v>
      </c>
    </row>
    <row r="11" spans="1:10" ht="14.7" thickBot="1" x14ac:dyDescent="0.6">
      <c r="A11" s="12" t="s">
        <v>5</v>
      </c>
      <c r="B11" s="5">
        <v>20</v>
      </c>
      <c r="C11" s="78" t="s">
        <v>23</v>
      </c>
    </row>
    <row r="12" spans="1:10" ht="14.7" thickBot="1" x14ac:dyDescent="0.6">
      <c r="A12" s="12" t="s">
        <v>6</v>
      </c>
      <c r="B12" s="6">
        <v>40</v>
      </c>
      <c r="C12" s="79"/>
      <c r="G12" s="65" t="s">
        <v>46</v>
      </c>
      <c r="H12" s="66"/>
      <c r="I12" s="67"/>
    </row>
    <row r="13" spans="1:10" ht="14.7" thickBot="1" x14ac:dyDescent="0.6">
      <c r="A13" s="12" t="s">
        <v>18</v>
      </c>
      <c r="B13" s="3">
        <v>60</v>
      </c>
      <c r="G13" s="28" t="s">
        <v>34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1135.5</v>
      </c>
      <c r="C14" t="s">
        <v>54</v>
      </c>
      <c r="G14" s="29" t="s">
        <v>29</v>
      </c>
      <c r="H14" s="35">
        <f>(B19*I14)</f>
        <v>1120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0.10409472880061116</v>
      </c>
      <c r="G15" s="29" t="s">
        <v>35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36</v>
      </c>
      <c r="H16" s="36">
        <v>500</v>
      </c>
      <c r="I16" s="32"/>
    </row>
    <row r="17" spans="1:9" ht="14.7" thickBot="1" x14ac:dyDescent="0.6">
      <c r="A17" s="51" t="s">
        <v>20</v>
      </c>
      <c r="B17" s="52">
        <v>129900</v>
      </c>
      <c r="G17" s="29" t="s">
        <v>37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21000</v>
      </c>
      <c r="C18" s="61" t="s">
        <v>25</v>
      </c>
      <c r="D18" s="62"/>
      <c r="G18" s="29" t="s">
        <v>38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112000</v>
      </c>
      <c r="C19" s="63"/>
      <c r="D19" s="64"/>
      <c r="G19" s="46" t="s">
        <v>39</v>
      </c>
      <c r="H19" s="42">
        <f>SUM(H13:H18)</f>
        <v>4345</v>
      </c>
      <c r="I19" s="33"/>
    </row>
    <row r="20" spans="1:9" x14ac:dyDescent="0.55000000000000004">
      <c r="A20" s="51" t="s">
        <v>11</v>
      </c>
      <c r="B20" s="54">
        <v>5.5E-2</v>
      </c>
      <c r="C20" t="s">
        <v>49</v>
      </c>
      <c r="E20" s="15"/>
      <c r="G20" s="37" t="s">
        <v>40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635.9236815086432</v>
      </c>
      <c r="G22" s="68" t="s">
        <v>41</v>
      </c>
      <c r="H22" s="69"/>
    </row>
    <row r="23" spans="1:9" ht="14.7" thickBot="1" x14ac:dyDescent="0.6">
      <c r="A23" s="57" t="s">
        <v>13</v>
      </c>
      <c r="B23" s="58">
        <f>(B14-B22)</f>
        <v>499.5763184913568</v>
      </c>
      <c r="C23" s="50" t="s">
        <v>24</v>
      </c>
      <c r="G23" s="41" t="s">
        <v>9</v>
      </c>
      <c r="H23" s="38">
        <f>B18</f>
        <v>21000</v>
      </c>
    </row>
    <row r="24" spans="1:9" ht="14.7" thickBot="1" x14ac:dyDescent="0.6">
      <c r="A24" s="59" t="s">
        <v>21</v>
      </c>
      <c r="B24" s="60">
        <f>(B23*12)/B18</f>
        <v>0.28547218199506103</v>
      </c>
      <c r="G24" s="41" t="s">
        <v>42</v>
      </c>
      <c r="H24" s="39">
        <v>1000</v>
      </c>
    </row>
    <row r="25" spans="1:9" ht="30" customHeight="1" x14ac:dyDescent="0.55000000000000004">
      <c r="B25"/>
      <c r="G25" s="41" t="s">
        <v>43</v>
      </c>
      <c r="H25" s="38">
        <f>H10</f>
        <v>0</v>
      </c>
    </row>
    <row r="26" spans="1:9" ht="14.7" thickBot="1" x14ac:dyDescent="0.6">
      <c r="B26"/>
      <c r="G26" s="41" t="s">
        <v>44</v>
      </c>
      <c r="H26" s="40">
        <f>H19</f>
        <v>4345</v>
      </c>
    </row>
    <row r="27" spans="1:9" ht="29.1" thickBot="1" x14ac:dyDescent="0.6">
      <c r="B27"/>
      <c r="G27" s="47" t="s">
        <v>48</v>
      </c>
      <c r="H27" s="44">
        <f>SUM(H23:H26)</f>
        <v>26345</v>
      </c>
    </row>
    <row r="28" spans="1:9" ht="14.7" thickBot="1" x14ac:dyDescent="0.6">
      <c r="B28"/>
      <c r="G28" s="49" t="s">
        <v>45</v>
      </c>
      <c r="H28" s="48">
        <f>H27/(B23*12)</f>
        <v>4.3945571185129131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2024-12-03T20:36:29Z</dcterms:modified>
</cp:coreProperties>
</file>