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55D1A18A-3886-4B22-8E77-49B5AAFEB064}" xr6:coauthVersionLast="47" xr6:coauthVersionMax="47" xr10:uidLastSave="{00000000-0000-0000-0000-000000000000}"/>
  <bookViews>
    <workbookView xWindow="702" yWindow="702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<sst xmlns="http://schemas.openxmlformats.org/spreadsheetml/2006/main" count="56" uniqueCount="54">
  <si>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</si>
  <si>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</si>
  <si>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</si>
  <si>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</si>
  <si>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</si>
  <si>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</si>
  <si>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</si>
  <si>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</si>
  <si>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</si>
  <si>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</si>
  <si>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</si>
  <si>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</si>
  <si>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</si>
  <si>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</si>
  <si>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</si>
  <si>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</si>
  <si>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</si>
  <si>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</si>
  <si>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</si>
  <si>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</si>
  <si>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</si>
  <si>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</si>
  <si>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</si>
  <si>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</si>
  <si>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</si>
  <si>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</si>
  <si>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</si>
  <si>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</si>
  <si>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</si>
  <si>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</si>
  <si>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</si>
  <si>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</si>
  <si>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</si>
  <si>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</si>
  <si>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</si>
  <si>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</si>
  <si>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</si>
  <si>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</si>
  <si>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</si>
  <si>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</si>
  <si>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</si>
  <si>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</si>
  <si>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</si>
  <si>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</si>
  <si>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</si>
  <si>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</si>
  <si>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</si>
  <si>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</si>
  <si>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75% refinance</t>
  </si>
  <si>
    <t>We Pay</t>
  </si>
  <si>
    <t>3843 Blue Jay Road</t>
  </si>
  <si>
    <t>Memphis, Tennessee 38116</t>
  </si>
  <si>
    <t>Estimated ARV 240k - 250k</t>
  </si>
  <si>
    <t>Range $1695 - $1995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</si>
</sst>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3" workbookViewId="0">
      <selection activeCell="C9" sqref="C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209900</v>
      </c>
      <c r="I3" s="19"/>
    </row>
    <row r="4" spans="1:10" x14ac:dyDescent="0.55000000000000004">
      <c r="A4" s="11" t="s">
        <v>1</v>
      </c>
      <c r="B4" s="2">
        <v>209900</v>
      </c>
      <c r="G4" s="27" t="s">
        <v>26</v>
      </c>
      <c r="H4" s="24">
        <f>B18</f>
        <v>16900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193000</v>
      </c>
      <c r="I5" s="17"/>
    </row>
    <row r="6" spans="1:10" x14ac:dyDescent="0.55000000000000004">
      <c r="A6" s="12" t="s">
        <v>19</v>
      </c>
      <c r="B6" s="3">
        <v>209900</v>
      </c>
      <c r="G6" s="16" t="s">
        <v>32</v>
      </c>
      <c r="H6" s="25">
        <f>(I6*H5)</f>
        <v>5790</v>
      </c>
      <c r="I6" s="21">
        <v>0.03</v>
      </c>
      <c r="J6" t="s">
        <v>49</v>
      </c>
    </row>
    <row r="7" spans="1:10" ht="14.7" thickBot="1" x14ac:dyDescent="0.6">
      <c r="A7" s="13" t="s">
        <v>2</v>
      </c>
      <c r="B7" s="4">
        <v>130100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1608.3333333333333</v>
      </c>
      <c r="I8" s="17"/>
    </row>
    <row r="9" spans="1:10" ht="14.7" thickBot="1" x14ac:dyDescent="0.6">
      <c r="A9" s="12" t="s">
        <v>4</v>
      </c>
      <c r="B9" s="3">
        <v>1895</v>
      </c>
      <c r="C9" t="s">
        <v>53</v>
      </c>
      <c r="G9" s="16" t="s">
        <v>30</v>
      </c>
      <c r="H9" s="25">
        <f>(H8*I9)</f>
        <v>3216.6666666666665</v>
      </c>
      <c r="I9" s="22">
        <v>2</v>
      </c>
    </row>
    <row r="10" spans="1:10" ht="14.7" thickBot="1" x14ac:dyDescent="0.6">
      <c r="A10" s="12" t="s">
        <v>22</v>
      </c>
      <c r="B10" s="3">
        <v>179.5</v>
      </c>
      <c r="G10" s="45" t="s">
        <v>31</v>
      </c>
      <c r="H10" s="43">
        <f>H9</f>
        <v>3216.6666666666665</v>
      </c>
      <c r="I10" s="18"/>
    </row>
    <row r="11" spans="1:10" ht="14.7" thickBot="1" x14ac:dyDescent="0.6">
      <c r="A11" s="12" t="s">
        <v>5</v>
      </c>
      <c r="B11" s="5">
        <v>89.24</v>
      </c>
      <c r="C11" s="78" t="s">
        <v>23</v>
      </c>
    </row>
    <row r="12" spans="1:10" ht="14.7" thickBot="1" x14ac:dyDescent="0.6">
      <c r="A12" s="12" t="s">
        <v>6</v>
      </c>
      <c r="B12" s="6">
        <v>89.24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80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1457.02</v>
      </c>
      <c r="G14" s="29" t="s">
        <v>28</v>
      </c>
      <c r="H14" s="35">
        <f>(B19*I14)</f>
        <v>1920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8.3297951405431142E-2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209900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16900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192000</v>
      </c>
      <c r="C19" s="63"/>
      <c r="D19" s="64"/>
      <c r="G19" s="46" t="s">
        <v>38</v>
      </c>
      <c r="H19" s="42">
        <f>SUM(H13:H18)</f>
        <v>5145</v>
      </c>
      <c r="I19" s="33"/>
    </row>
    <row r="20" spans="1:9" x14ac:dyDescent="0.55000000000000004">
      <c r="A20" s="51" t="s">
        <v>11</v>
      </c>
      <c r="B20" s="54">
        <v>6.7500000000000004E-2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1245.3083454109733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211.71165458902669</v>
      </c>
      <c r="C23" s="50" t="s">
        <v>24</v>
      </c>
      <c r="G23" s="41" t="s">
        <v>9</v>
      </c>
      <c r="H23" s="38">
        <f>B18</f>
        <v>16900</v>
      </c>
    </row>
    <row r="24" spans="1:9" ht="14.7" thickBot="1" x14ac:dyDescent="0.6">
      <c r="A24" s="59" t="s">
        <v>21</v>
      </c>
      <c r="B24" s="60">
        <f>(B23*12)/B18</f>
        <v>0.15032780207504853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3216.6666666666665</v>
      </c>
    </row>
    <row r="26" spans="1:9" ht="14.7" thickBot="1" x14ac:dyDescent="0.6">
      <c r="B26"/>
      <c r="G26" s="41" t="s">
        <v>43</v>
      </c>
      <c r="H26" s="40">
        <f>H19</f>
        <v>5145</v>
      </c>
    </row>
    <row r="27" spans="1:9" ht="29.1" thickBot="1" x14ac:dyDescent="0.6">
      <c r="B27"/>
      <c r="G27" s="47" t="s">
        <v>47</v>
      </c>
      <c r="H27" s="44">
        <f>SUM(H23:H26)</f>
        <v>26261.666666666668</v>
      </c>
    </row>
    <row r="28" spans="1:9" ht="14.7" thickBot="1" x14ac:dyDescent="0.6">
      <c r="B28"/>
      <c r="G28" s="49" t="s">
        <v>44</v>
      </c>
      <c r="H28" s="48">
        <f>H27/(B23*12)</f>
        <v>10.337041796165972</v>
      </c>
    </row>
    <row r="29" spans="1:9" x14ac:dyDescent="0.55000000000000004">
      <c r="B29"/>
    </row>
    <row r="30" spans="1:9" x14ac:dyDescent="0.55000000000000004">
      <c r="B30"/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2025-03-25T16:03:15Z</dcterms:modified>
</cp:coreProperties>
</file>