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155 Vaughn\"/>
    </mc:Choice>
  </mc:AlternateContent>
  <xr:revisionPtr revIDLastSave="0" documentId="13_ncr:1_{D12FF3E4-8243-400B-88A3-A1B867643CBE}" xr6:coauthVersionLast="47" xr6:coauthVersionMax="47" xr10:uidLastSave="{00000000-0000-0000-0000-000000000000}"/>
  <bookViews>
    <workbookView xWindow="1038" yWindow="103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<sst xmlns="http://schemas.openxmlformats.org/spreadsheetml/2006/main" count="56" uniqueCount="54">
  <si>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</si>
  <si>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</si>
  <si>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</si>
  <si>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</si>
  <si>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</si>
  <si>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</si>
  <si>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</si>
  <si>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</si>
  <si>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</si>
  <si>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</si>
  <si>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</si>
  <si>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</si>
  <si>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</si>
  <si>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</si>
  <si>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</si>
  <si>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</si>
  <si>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</si>
  <si>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</si>
  <si>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</si>
  <si>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</si>
  <si>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</si>
  <si>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</si>
  <si>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</si>
  <si>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</si>
  <si>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</si>
  <si>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</si>
  <si>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</si>
  <si>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</si>
  <si>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</si>
  <si>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</si>
  <si>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</si>
  <si>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</si>
  <si>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</si>
  <si>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</si>
  <si>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</si>
  <si>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</si>
  <si>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</si>
  <si>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</si>
  <si>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</si>
  <si>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</si>
  <si>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</si>
  <si>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</si>
  <si>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</si>
  <si>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</si>
  <si>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</si>
  <si>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</si>
  <si>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</si>
  <si>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</si>
  <si>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Promo</t>
  </si>
  <si>
    <t>30 year amortization - Assumes 80% refinance</t>
  </si>
  <si>
    <t>1155 Vaughn</t>
  </si>
  <si>
    <t>Memphis, Tennessee 38122</t>
  </si>
  <si>
    <t>Estimated ARV 175k+</t>
  </si>
  <si>
    <t>Range $1395 - $1595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</si>
</sst>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12" sqref="D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159900</v>
      </c>
      <c r="I3" s="19"/>
    </row>
    <row r="4" spans="1:10" x14ac:dyDescent="0.55000000000000004">
      <c r="A4" s="11" t="s">
        <v>1</v>
      </c>
      <c r="B4" s="2">
        <v>159900</v>
      </c>
      <c r="G4" s="27" t="s">
        <v>26</v>
      </c>
      <c r="H4" s="24">
        <f>B18</f>
        <v>19900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10" x14ac:dyDescent="0.55000000000000004">
      <c r="A6" s="12" t="s">
        <v>19</v>
      </c>
      <c r="B6" s="3">
        <f>SUM(B4:B5)</f>
        <v>160900</v>
      </c>
      <c r="G6" s="16" t="s">
        <v>32</v>
      </c>
      <c r="H6" s="25">
        <f>(I6*H5)</f>
        <v>5600</v>
      </c>
      <c r="I6" s="21">
        <v>0.04</v>
      </c>
      <c r="J6" t="s">
        <v>48</v>
      </c>
    </row>
    <row r="7" spans="1:10" ht="14.7" thickBot="1" x14ac:dyDescent="0.6">
      <c r="A7" s="13" t="s">
        <v>2</v>
      </c>
      <c r="B7" s="4">
        <v>100300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1166.6666666666667</v>
      </c>
      <c r="I8" s="17"/>
    </row>
    <row r="9" spans="1:10" ht="14.7" thickBot="1" x14ac:dyDescent="0.6">
      <c r="A9" s="12" t="s">
        <v>4</v>
      </c>
      <c r="B9" s="3">
        <v>1595</v>
      </c>
      <c r="C9" t="s">
        <v>53</v>
      </c>
      <c r="G9" s="16" t="s">
        <v>30</v>
      </c>
      <c r="H9" s="25">
        <f>(H8*I9)</f>
        <v>2333.3333333333335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2333.3333333333335</v>
      </c>
      <c r="I10" s="18"/>
    </row>
    <row r="11" spans="1:10" ht="14.7" thickBot="1" x14ac:dyDescent="0.6">
      <c r="A11" s="12" t="s">
        <v>5</v>
      </c>
      <c r="B11" s="5">
        <v>70.83</v>
      </c>
      <c r="C11" s="78" t="s">
        <v>23</v>
      </c>
    </row>
    <row r="12" spans="1:10" ht="14.7" thickBot="1" x14ac:dyDescent="0.6">
      <c r="A12" s="12" t="s">
        <v>6</v>
      </c>
      <c r="B12" s="6">
        <v>66.75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1222.92</v>
      </c>
      <c r="G14" s="29" t="s">
        <v>28</v>
      </c>
      <c r="H14" s="35">
        <f>(B19*I14)</f>
        <v>1400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9.1205966438781857E-2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19900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38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931.4234932508565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291.49650674914358</v>
      </c>
      <c r="C23" s="50" t="s">
        <v>24</v>
      </c>
      <c r="G23" s="41" t="s">
        <v>9</v>
      </c>
      <c r="H23" s="38">
        <f>B18</f>
        <v>19900</v>
      </c>
    </row>
    <row r="24" spans="1:9" ht="14.7" thickBot="1" x14ac:dyDescent="0.6">
      <c r="A24" s="59" t="s">
        <v>21</v>
      </c>
      <c r="B24" s="60">
        <f>(B23*12)/B18</f>
        <v>0.1757767879894333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2333.3333333333335</v>
      </c>
    </row>
    <row r="26" spans="1:9" ht="14.7" thickBot="1" x14ac:dyDescent="0.6">
      <c r="B26"/>
      <c r="G26" s="41" t="s">
        <v>43</v>
      </c>
      <c r="H26" s="40">
        <f>H19</f>
        <v>4625</v>
      </c>
    </row>
    <row r="27" spans="1:9" ht="29.1" thickBot="1" x14ac:dyDescent="0.6">
      <c r="B27"/>
      <c r="G27" s="47" t="s">
        <v>47</v>
      </c>
      <c r="H27" s="44">
        <f>SUM(H23:H26)</f>
        <v>27858.333333333332</v>
      </c>
    </row>
    <row r="28" spans="1:9" ht="14.7" thickBot="1" x14ac:dyDescent="0.6">
      <c r="B28"/>
      <c r="G28" s="49" t="s">
        <v>44</v>
      </c>
      <c r="H28" s="48">
        <f>H27/(B23*12)</f>
        <v>7.9641701496465647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2025-04-02T15:56:40Z</dcterms:modified>
</cp:coreProperties>
</file>