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59725B3F-8231-4B76-934B-D3787C320BD4}" xr6:coauthVersionLast="47" xr6:coauthVersionMax="47" xr10:uidLastSave="{00000000-0000-0000-0000-000000000000}"/>
  <bookViews>
    <workbookView xWindow="366" yWindow="366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/>
  <c r="B22" i="1" l="1"/>
  <c r="B6" i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<sst xmlns="http://schemas.openxmlformats.org/spreadsheetml/2006/main" count="34" uniqueCount="34">
  <si>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</si>
  <si>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</si>
  <si>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</si>
  <si>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</si>
  <si>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</si>
  <si>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</si>
  <si>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</si>
  <si>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</si>
  <si>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</si>
  <si>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</si>
  <si>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</si>
  <si>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</si>
  <si>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</si>
  <si>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</si>
  <si>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</si>
  <si>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</si>
  <si>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</si>
  <si>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</si>
  <si>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</si>
  <si>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</si>
  <si>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</si>
  <si>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</si>
  <si>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</si>
  <si>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Estimated</t>
  </si>
  <si>
    <t>30 year amortization - Assumes 80% refinance</t>
  </si>
  <si>
    <t>Estimated Out of Pocket Cash</t>
  </si>
  <si>
    <t>Down Payment*</t>
  </si>
  <si>
    <t>Purchase Closing Costs</t>
  </si>
  <si>
    <t>Loan Refinance(Estimated)</t>
  </si>
  <si>
    <t>1766 Whitman</t>
  </si>
  <si>
    <t>Memphis, Tennessee 38116</t>
  </si>
  <si>
    <t>Estimated ARV 250k+</t>
  </si>
  <si>
    <t>Hard Money For 60 Days</t>
  </si>
  <si>
    <t>Range $1895 - $1995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</si>
</sst>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6" fontId="2" fillId="2" borderId="7" xfId="0" applyNumberFormat="1" applyFont="1" applyFill="1" applyBorder="1" applyAlignment="1">
      <alignment horizontal="center" vertical="center" wrapText="1" shrinkToFit="1"/>
    </xf>
    <xf numFmtId="164" fontId="2" fillId="2" borderId="7" xfId="0" applyNumberFormat="1" applyFont="1" applyFill="1" applyBorder="1" applyAlignment="1">
      <alignment horizontal="center" vertical="center" wrapText="1" shrinkToFit="1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5" workbookViewId="0">
      <selection activeCell="C9" sqref="C9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4" x14ac:dyDescent="0.55000000000000004">
      <c r="A1" s="37" t="s">
        <v>0</v>
      </c>
      <c r="B1" s="9" t="s">
        <v>29</v>
      </c>
    </row>
    <row r="2" spans="1:4" ht="14.7" thickBot="1" x14ac:dyDescent="0.6">
      <c r="A2" s="38"/>
      <c r="B2" s="10" t="s">
        <v>30</v>
      </c>
    </row>
    <row r="3" spans="1:4" ht="15.9" thickBot="1" x14ac:dyDescent="0.6">
      <c r="A3" s="39" t="s">
        <v>17</v>
      </c>
      <c r="B3" s="40"/>
    </row>
    <row r="4" spans="1:4" x14ac:dyDescent="0.55000000000000004">
      <c r="A4" s="11" t="s">
        <v>1</v>
      </c>
      <c r="B4" s="2">
        <v>209900</v>
      </c>
    </row>
    <row r="5" spans="1:4" x14ac:dyDescent="0.55000000000000004">
      <c r="A5" s="12" t="s">
        <v>10</v>
      </c>
      <c r="B5" s="3">
        <v>1000</v>
      </c>
    </row>
    <row r="6" spans="1:4" x14ac:dyDescent="0.55000000000000004">
      <c r="A6" s="12" t="s">
        <v>19</v>
      </c>
      <c r="B6" s="3">
        <f>SUM(B4:B5)</f>
        <v>210900</v>
      </c>
    </row>
    <row r="7" spans="1:4" ht="14.7" thickBot="1" x14ac:dyDescent="0.6">
      <c r="A7" s="13" t="s">
        <v>2</v>
      </c>
      <c r="B7" s="4">
        <v>106200</v>
      </c>
      <c r="C7" t="s">
        <v>31</v>
      </c>
    </row>
    <row r="8" spans="1:4" ht="19.5" customHeight="1" thickBot="1" x14ac:dyDescent="0.6">
      <c r="A8" s="41" t="s">
        <v>3</v>
      </c>
      <c r="B8" s="42"/>
    </row>
    <row r="9" spans="1:4" x14ac:dyDescent="0.55000000000000004">
      <c r="A9" s="12" t="s">
        <v>4</v>
      </c>
      <c r="B9" s="3">
        <v>1995</v>
      </c>
      <c r="C9" t="s">
        <v>33</v>
      </c>
    </row>
    <row r="10" spans="1:4" ht="14.7" thickBot="1" x14ac:dyDescent="0.6">
      <c r="A10" s="12" t="s">
        <v>22</v>
      </c>
      <c r="B10" s="3">
        <v>199.5</v>
      </c>
    </row>
    <row r="11" spans="1:4" x14ac:dyDescent="0.55000000000000004">
      <c r="A11" s="12" t="s">
        <v>5</v>
      </c>
      <c r="B11" s="5">
        <f>(1069.1)/12</f>
        <v>89.091666666666654</v>
      </c>
      <c r="C11" s="45" t="s">
        <v>23</v>
      </c>
      <c r="D11" s="46"/>
    </row>
    <row r="12" spans="1:4" ht="14.7" thickBot="1" x14ac:dyDescent="0.6">
      <c r="A12" s="12" t="s">
        <v>6</v>
      </c>
      <c r="B12" s="6">
        <f>(1114.33)/12</f>
        <v>92.860833333333332</v>
      </c>
      <c r="C12" s="47"/>
      <c r="D12" s="48"/>
    </row>
    <row r="13" spans="1:4" ht="14.7" thickBot="1" x14ac:dyDescent="0.6">
      <c r="A13" s="12" t="s">
        <v>18</v>
      </c>
      <c r="B13" s="3">
        <v>90</v>
      </c>
    </row>
    <row r="14" spans="1:4" ht="14.7" thickBot="1" x14ac:dyDescent="0.6">
      <c r="A14" s="14" t="s">
        <v>7</v>
      </c>
      <c r="B14" s="8">
        <f>(B9-(B10++B11+B12+B13))</f>
        <v>1523.5475000000001</v>
      </c>
    </row>
    <row r="15" spans="1:4" ht="14.7" thickBot="1" x14ac:dyDescent="0.6">
      <c r="A15" s="12" t="s">
        <v>14</v>
      </c>
      <c r="B15" s="7">
        <f>(B14*12)/B6</f>
        <v>8.668833570412518E-2</v>
      </c>
    </row>
    <row r="16" spans="1:4" ht="15.9" thickBot="1" x14ac:dyDescent="0.6">
      <c r="A16" s="43" t="s">
        <v>8</v>
      </c>
      <c r="B16" s="44"/>
    </row>
    <row r="17" spans="1:5" ht="14.7" thickBot="1" x14ac:dyDescent="0.6">
      <c r="A17" s="17" t="s">
        <v>20</v>
      </c>
      <c r="B17" s="18">
        <v>209900</v>
      </c>
    </row>
    <row r="18" spans="1:5" ht="14.55" customHeight="1" x14ac:dyDescent="0.55000000000000004">
      <c r="A18" s="17" t="s">
        <v>9</v>
      </c>
      <c r="B18" s="18">
        <v>9900</v>
      </c>
      <c r="C18" s="33" t="s">
        <v>24</v>
      </c>
      <c r="D18" s="34"/>
    </row>
    <row r="19" spans="1:5" ht="35.4" customHeight="1" thickBot="1" x14ac:dyDescent="0.6">
      <c r="A19" s="19" t="s">
        <v>16</v>
      </c>
      <c r="B19" s="18">
        <v>200000</v>
      </c>
      <c r="C19" s="35"/>
      <c r="D19" s="36"/>
    </row>
    <row r="20" spans="1:5" x14ac:dyDescent="0.55000000000000004">
      <c r="A20" s="17" t="s">
        <v>11</v>
      </c>
      <c r="B20" s="20">
        <v>7.0000000000000007E-2</v>
      </c>
      <c r="E20" s="15"/>
    </row>
    <row r="21" spans="1:5" x14ac:dyDescent="0.55000000000000004">
      <c r="A21" s="17" t="s">
        <v>12</v>
      </c>
      <c r="B21" s="21">
        <v>360</v>
      </c>
    </row>
    <row r="22" spans="1:5" ht="14.7" thickBot="1" x14ac:dyDescent="0.6">
      <c r="A22" s="17" t="s">
        <v>15</v>
      </c>
      <c r="B22" s="22">
        <f>-PMT((B20/12),B21,B19,0)</f>
        <v>1330.6049903583664</v>
      </c>
    </row>
    <row r="23" spans="1:5" ht="14.7" thickBot="1" x14ac:dyDescent="0.6">
      <c r="A23" s="23" t="s">
        <v>13</v>
      </c>
      <c r="B23" s="24">
        <f>(B14-B22)</f>
        <v>192.94250964163371</v>
      </c>
      <c r="C23" s="16"/>
    </row>
    <row r="24" spans="1:5" ht="14.7" thickBot="1" x14ac:dyDescent="0.6">
      <c r="A24" s="25" t="s">
        <v>21</v>
      </c>
      <c r="B24" s="26">
        <f>(B23*12)/B18</f>
        <v>0.2338697086565257</v>
      </c>
    </row>
    <row r="25" spans="1:5" ht="30" customHeight="1" thickBot="1" x14ac:dyDescent="0.6">
      <c r="B25" s="27" t="s">
        <v>25</v>
      </c>
    </row>
    <row r="26" spans="1:5" x14ac:dyDescent="0.55000000000000004">
      <c r="B26" s="28">
        <v>9900</v>
      </c>
      <c r="C26" s="29" t="s">
        <v>26</v>
      </c>
    </row>
    <row r="27" spans="1:5" x14ac:dyDescent="0.55000000000000004">
      <c r="B27" s="30">
        <v>2500</v>
      </c>
      <c r="C27" s="29" t="s">
        <v>27</v>
      </c>
    </row>
    <row r="28" spans="1:5" x14ac:dyDescent="0.55000000000000004">
      <c r="B28" s="30">
        <v>8000</v>
      </c>
      <c r="C28" s="29" t="s">
        <v>32</v>
      </c>
    </row>
    <row r="29" spans="1:5" ht="14.7" thickBot="1" x14ac:dyDescent="0.6">
      <c r="B29" s="31">
        <v>6500</v>
      </c>
      <c r="C29" s="29" t="s">
        <v>28</v>
      </c>
    </row>
    <row r="30" spans="1:5" ht="14.7" thickBot="1" x14ac:dyDescent="0.6">
      <c r="B30" s="32">
        <f>SUM(B26:B29)</f>
        <v>26900</v>
      </c>
    </row>
    <row r="31" spans="1:5" x14ac:dyDescent="0.55000000000000004">
      <c r="B31"/>
    </row>
    <row r="32" spans="1:5" ht="15" customHeight="1" x14ac:dyDescent="0.55000000000000004">
      <c r="B32"/>
    </row>
    <row r="33" spans="2:2" x14ac:dyDescent="0.55000000000000004">
      <c r="B33"/>
    </row>
  </sheetData>
  <mergeCells count="6">
    <mergeCell ref="C18:D19"/>
    <mergeCell ref="A1:A2"/>
    <mergeCell ref="A3:B3"/>
    <mergeCell ref="A8:B8"/>
    <mergeCell ref="A16:B16"/>
    <mergeCell ref="C11:D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2025-09-03T20:21:49Z</dcterms:modified>
</cp:coreProperties>
</file>