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64AB4E3A-D707-4DFC-A0F7-D6F840EE64CC}" xr6:coauthVersionLast="47" xr6:coauthVersionMax="47" xr10:uidLastSave="{00000000-0000-0000-0000-000000000000}"/>
  <bookViews>
    <workbookView xWindow="1038" yWindow="103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2" i="1" l="1"/>
  <c r="B11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<sst xmlns="http://schemas.openxmlformats.org/spreadsheetml/2006/main" count="36" uniqueCount="36">
  <si>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</si>
  <si>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</si>
  <si>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</si>
  <si>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</si>
  <si>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</si>
  <si>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</si>
  <si>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</si>
  <si>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</si>
  <si>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</si>
  <si>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</si>
  <si>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</si>
  <si>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</si>
  <si>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</si>
  <si>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</si>
  <si>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</si>
  <si>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</si>
  <si>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</si>
  <si>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</si>
  <si>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</si>
  <si>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</si>
  <si>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</si>
  <si>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</si>
  <si>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</si>
  <si>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</si>
  <si>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</si>
  <si>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</si>
  <si>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</si>
  <si>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</si>
  <si>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</si>
  <si>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Range $1595- $1795</t>
  </si>
  <si>
    <t>Management Fee(10%)</t>
  </si>
  <si>
    <t>Assumes Cash Purchase</t>
  </si>
  <si>
    <t>30 year amortization - Assumes 80% refinance Assumes Cash Purchase and rate/trem refinance.</t>
  </si>
  <si>
    <t>Memphis, Tennessee 38118</t>
  </si>
  <si>
    <t>3256 Starsdale</t>
  </si>
  <si>
    <t>Estimated ARV 210k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</si>
</sst>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34</v>
      </c>
    </row>
    <row r="2" spans="1:5" ht="14.7" thickBot="1" x14ac:dyDescent="0.6">
      <c r="A2" s="39"/>
      <c r="B2" s="8" t="s">
        <v>33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184900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186900</v>
      </c>
      <c r="C6" t="s">
        <v>35</v>
      </c>
    </row>
    <row r="7" spans="1:5" ht="14.7" thickBot="1" x14ac:dyDescent="0.6">
      <c r="A7" s="11" t="s">
        <v>2</v>
      </c>
      <c r="B7" s="4">
        <v>132100</v>
      </c>
      <c r="C7" t="s">
        <v>27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1795</v>
      </c>
      <c r="C9" t="s">
        <v>29</v>
      </c>
    </row>
    <row r="10" spans="1:5" ht="14.7" thickBot="1" x14ac:dyDescent="0.6">
      <c r="A10" s="10" t="s">
        <v>30</v>
      </c>
      <c r="B10" s="3">
        <v>179.5</v>
      </c>
      <c r="C10" s="33"/>
    </row>
    <row r="11" spans="1:5" x14ac:dyDescent="0.55000000000000004">
      <c r="A11" s="10" t="s">
        <v>5</v>
      </c>
      <c r="B11" s="31">
        <f>(891.02/12)</f>
        <v>74.251666666666665</v>
      </c>
      <c r="C11" s="46" t="s">
        <v>28</v>
      </c>
      <c r="D11" s="47"/>
      <c r="E11" s="48"/>
    </row>
    <row r="12" spans="1:5" ht="28.15" customHeight="1" thickBot="1" x14ac:dyDescent="0.6">
      <c r="A12" s="10" t="s">
        <v>6</v>
      </c>
      <c r="B12" s="32">
        <f>(852.31)/12</f>
        <v>71.025833333333324</v>
      </c>
      <c r="C12" s="49"/>
      <c r="D12" s="50"/>
      <c r="E12" s="51"/>
    </row>
    <row r="13" spans="1:5" ht="14.7" thickBot="1" x14ac:dyDescent="0.6">
      <c r="A13" s="10" t="s">
        <v>18</v>
      </c>
      <c r="B13" s="3">
        <v>85</v>
      </c>
    </row>
    <row r="14" spans="1:5" ht="14.7" thickBot="1" x14ac:dyDescent="0.6">
      <c r="A14" s="12" t="s">
        <v>7</v>
      </c>
      <c r="B14" s="6">
        <f>(B9-(B10++B11+B12+B13))</f>
        <v>1385.2225000000001</v>
      </c>
    </row>
    <row r="15" spans="1:5" ht="14.7" thickBot="1" x14ac:dyDescent="0.6">
      <c r="A15" s="10" t="s">
        <v>14</v>
      </c>
      <c r="B15" s="5">
        <f>(B14*12)/B6</f>
        <v>8.8938844301765657E-2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184900</v>
      </c>
    </row>
    <row r="18" spans="1:5" ht="14.55" customHeight="1" x14ac:dyDescent="0.55000000000000004">
      <c r="A18" s="15" t="s">
        <v>9</v>
      </c>
      <c r="B18" s="16">
        <v>16900</v>
      </c>
      <c r="C18" s="34" t="s">
        <v>32</v>
      </c>
      <c r="D18" s="35"/>
    </row>
    <row r="19" spans="1:5" ht="35.5" customHeight="1" thickBot="1" x14ac:dyDescent="0.6">
      <c r="A19" s="17" t="s">
        <v>16</v>
      </c>
      <c r="B19" s="16">
        <v>168000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1034.4048967163378</v>
      </c>
    </row>
    <row r="23" spans="1:5" ht="14.7" thickBot="1" x14ac:dyDescent="0.6">
      <c r="A23" s="21" t="s">
        <v>13</v>
      </c>
      <c r="B23" s="22">
        <f>(B14-B22)</f>
        <v>350.81760328366227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0.24910125676946432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16900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25900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2026-04-01T20:36:52Z</dcterms:modified>
</cp:coreProperties>
</file>