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"/>
    </mc:Choice>
  </mc:AlternateContent>
  <xr:revisionPtr revIDLastSave="0" documentId="13_ncr:1_{0ECA84EE-0A72-41A6-9BA3-E9E79F5E4B84}" xr6:coauthVersionLast="47" xr6:coauthVersionMax="47" xr10:uidLastSave="{00000000-0000-0000-0000-000000000000}"/>
  <bookViews>
    <workbookView xWindow="1440" yWindow="1104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31" i="1" l="1"/>
  <c r="I20" i="1"/>
  <c r="I23" i="1" s="1"/>
  <c r="I13" i="1"/>
  <c r="I12" i="1"/>
  <c r="I15" i="1" s="1"/>
  <c r="B12" i="1"/>
  <c r="B15" i="1"/>
  <c r="B24" i="1" s="1"/>
  <c r="B13" i="1"/>
  <c r="B20" i="1"/>
  <c r="I24" i="1" l="1"/>
  <c r="I25" i="1" s="1"/>
  <c r="I16" i="1"/>
  <c r="B31" i="1"/>
  <c r="B23" i="1" l="1"/>
  <c r="B25" i="1" l="1"/>
  <c r="B16" i="1" l="1"/>
</calcChain>
</file>

<file path=xl/sharedStrings.xml><?xml version="1.0" encoding="utf-8"?>
<sst xmlns="http://schemas.openxmlformats.org/spreadsheetml/2006/main" count="76" uniqueCount="42">
  <si>
    <t>Property Address</t>
  </si>
  <si>
    <t>Purchase Price</t>
  </si>
  <si>
    <t>Tax Appraisal</t>
  </si>
  <si>
    <t>Income Information - Monthly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</si>
  <si>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</si>
  <si>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</si>
  <si>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</si>
  <si>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</si>
  <si>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</si>
  <si>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</si>
  <si>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</si>
  <si>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</si>
  <si>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</si>
  <si>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</si>
  <si>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</si>
  <si>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</si>
  <si>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Insurance(Estimated)</t>
  </si>
  <si>
    <t>Total Estimated Cash Costs</t>
  </si>
  <si>
    <t>Mortgage Amount</t>
  </si>
  <si>
    <t>Cash on Cash Return - 10 Year</t>
  </si>
  <si>
    <t>Management Fee(10%)</t>
  </si>
  <si>
    <t>Estimated Out of Pocket Cash</t>
  </si>
  <si>
    <t>Purchase Closing Costs</t>
  </si>
  <si>
    <t>Down Payment*</t>
  </si>
  <si>
    <t>Loan Refinance(Estimated)</t>
  </si>
  <si>
    <t>30 year amortization - Assumes 80% refinance Assumes Cash Purchase and rate/trem refinance.</t>
  </si>
  <si>
    <t>Memphis, Tennessee 38111</t>
  </si>
  <si>
    <t>Hard Money For 60 Days (if applicable)</t>
  </si>
  <si>
    <t>Commercial Taxation</t>
  </si>
  <si>
    <t>1136 - 38 Railton Street DUPLEX</t>
  </si>
  <si>
    <t>Estimated ARV 215k DUE TO NO/FEW COMPS</t>
  </si>
  <si>
    <t>Monthly Current Rent Unit # 1</t>
  </si>
  <si>
    <t>Monthly Current Rent Unit # 2</t>
  </si>
  <si>
    <t>Range $1095- $1295</t>
  </si>
  <si>
    <t>Rent range $1095 - $1295</t>
  </si>
  <si>
    <t>Taxes need to be contested this coming year in Summer 2027</t>
  </si>
  <si>
    <t>Property Cost - Current Rents</t>
  </si>
  <si>
    <t>Property Cost - Projected Rents</t>
  </si>
  <si>
    <t>Current Cash Flow</t>
  </si>
  <si>
    <t>Projected Cash Flow</t>
  </si>
  <si>
    <t>Monthly Projected Rent Unit # 1</t>
  </si>
  <si>
    <t>Monthly Projected Rent Unit #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</si>
</sst>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1" fillId="8" borderId="4" xfId="0" applyFont="1" applyFill="1" applyBorder="1"/>
    <xf numFmtId="0" fontId="1" fillId="4" borderId="4" xfId="0" applyFont="1" applyFill="1" applyBorder="1"/>
    <xf numFmtId="164" fontId="0" fillId="4" borderId="7" xfId="0" applyNumberFormat="1" applyFill="1" applyBorder="1" applyAlignment="1">
      <alignment horizontal="center" vertical="center"/>
    </xf>
    <xf numFmtId="164" fontId="1" fillId="8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workbookViewId="0">
      <selection activeCell="H12" sqref="H12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  <col min="8" max="8" width="31.578125" customWidth="1"/>
    <col min="9" max="9" width="29.62890625" customWidth="1"/>
  </cols>
  <sheetData>
    <row r="1" spans="1:12" x14ac:dyDescent="0.55000000000000004">
      <c r="A1" s="33" t="s">
        <v>0</v>
      </c>
      <c r="B1" s="7" t="s">
        <v>29</v>
      </c>
      <c r="H1" s="33" t="s">
        <v>0</v>
      </c>
      <c r="I1" s="7" t="s">
        <v>29</v>
      </c>
    </row>
    <row r="2" spans="1:12" ht="14.7" thickBot="1" x14ac:dyDescent="0.6">
      <c r="A2" s="34"/>
      <c r="B2" s="8" t="s">
        <v>26</v>
      </c>
      <c r="H2" s="34"/>
      <c r="I2" s="8" t="s">
        <v>26</v>
      </c>
    </row>
    <row r="3" spans="1:12" ht="15.9" thickBot="1" x14ac:dyDescent="0.6">
      <c r="A3" s="35" t="s">
        <v>36</v>
      </c>
      <c r="B3" s="36"/>
      <c r="H3" s="35" t="s">
        <v>37</v>
      </c>
      <c r="I3" s="36"/>
    </row>
    <row r="4" spans="1:12" x14ac:dyDescent="0.55000000000000004">
      <c r="A4" s="9" t="s">
        <v>1</v>
      </c>
      <c r="B4" s="2">
        <v>214900</v>
      </c>
      <c r="H4" s="9" t="s">
        <v>1</v>
      </c>
      <c r="I4" s="2">
        <v>214900</v>
      </c>
    </row>
    <row r="5" spans="1:12" x14ac:dyDescent="0.55000000000000004">
      <c r="A5" s="10" t="s">
        <v>9</v>
      </c>
      <c r="B5" s="3">
        <v>2000</v>
      </c>
      <c r="H5" s="10" t="s">
        <v>9</v>
      </c>
      <c r="I5" s="3">
        <v>2000</v>
      </c>
    </row>
    <row r="6" spans="1:12" x14ac:dyDescent="0.55000000000000004">
      <c r="A6" s="10" t="s">
        <v>17</v>
      </c>
      <c r="B6" s="3">
        <v>216900</v>
      </c>
      <c r="C6" t="s">
        <v>30</v>
      </c>
      <c r="H6" s="10" t="s">
        <v>17</v>
      </c>
      <c r="I6" s="3">
        <v>216900</v>
      </c>
      <c r="J6" t="s">
        <v>30</v>
      </c>
    </row>
    <row r="7" spans="1:12" ht="14.7" thickBot="1" x14ac:dyDescent="0.6">
      <c r="A7" s="11" t="s">
        <v>2</v>
      </c>
      <c r="B7" s="4">
        <v>106700</v>
      </c>
      <c r="C7" t="s">
        <v>28</v>
      </c>
      <c r="H7" s="11" t="s">
        <v>2</v>
      </c>
      <c r="I7" s="4">
        <v>106700</v>
      </c>
      <c r="J7" t="s">
        <v>28</v>
      </c>
    </row>
    <row r="8" spans="1:12" ht="19.5" customHeight="1" thickBot="1" x14ac:dyDescent="0.6">
      <c r="A8" s="37" t="s">
        <v>3</v>
      </c>
      <c r="B8" s="38"/>
      <c r="H8" s="37" t="s">
        <v>3</v>
      </c>
      <c r="I8" s="38"/>
    </row>
    <row r="9" spans="1:12" x14ac:dyDescent="0.55000000000000004">
      <c r="A9" s="54" t="s">
        <v>31</v>
      </c>
      <c r="B9" s="55">
        <v>875</v>
      </c>
      <c r="C9" t="s">
        <v>33</v>
      </c>
      <c r="H9" s="53" t="s">
        <v>40</v>
      </c>
      <c r="I9" s="56">
        <v>1295</v>
      </c>
      <c r="J9" t="s">
        <v>33</v>
      </c>
    </row>
    <row r="10" spans="1:12" x14ac:dyDescent="0.55000000000000004">
      <c r="A10" s="54" t="s">
        <v>32</v>
      </c>
      <c r="B10" s="55">
        <v>875</v>
      </c>
      <c r="C10" t="s">
        <v>34</v>
      </c>
      <c r="H10" s="53" t="s">
        <v>41</v>
      </c>
      <c r="I10" s="56">
        <v>1295</v>
      </c>
      <c r="J10" t="s">
        <v>34</v>
      </c>
    </row>
    <row r="11" spans="1:12" ht="14.7" thickBot="1" x14ac:dyDescent="0.6">
      <c r="A11" s="10" t="s">
        <v>20</v>
      </c>
      <c r="B11" s="3">
        <v>175</v>
      </c>
      <c r="H11" s="10" t="s">
        <v>20</v>
      </c>
      <c r="I11" s="3">
        <v>249</v>
      </c>
    </row>
    <row r="12" spans="1:12" x14ac:dyDescent="0.55000000000000004">
      <c r="A12" s="10" t="s">
        <v>4</v>
      </c>
      <c r="B12" s="31">
        <f>(1101.49/12)</f>
        <v>91.790833333333339</v>
      </c>
      <c r="C12" s="41" t="s">
        <v>35</v>
      </c>
      <c r="D12" s="42"/>
      <c r="E12" s="43"/>
      <c r="H12" s="10" t="s">
        <v>4</v>
      </c>
      <c r="I12" s="31">
        <f>(1101.49/12)</f>
        <v>91.790833333333339</v>
      </c>
      <c r="J12" s="41" t="s">
        <v>35</v>
      </c>
      <c r="K12" s="42"/>
      <c r="L12" s="43"/>
    </row>
    <row r="13" spans="1:12" ht="28.15" customHeight="1" thickBot="1" x14ac:dyDescent="0.6">
      <c r="A13" s="10" t="s">
        <v>5</v>
      </c>
      <c r="B13" s="32">
        <f>(1148.09)/12</f>
        <v>95.674166666666665</v>
      </c>
      <c r="C13" s="44"/>
      <c r="D13" s="45"/>
      <c r="E13" s="46"/>
      <c r="H13" s="10" t="s">
        <v>5</v>
      </c>
      <c r="I13" s="32">
        <f>(1148.09)/12</f>
        <v>95.674166666666665</v>
      </c>
      <c r="J13" s="44"/>
      <c r="K13" s="45"/>
      <c r="L13" s="46"/>
    </row>
    <row r="14" spans="1:12" ht="14.7" thickBot="1" x14ac:dyDescent="0.6">
      <c r="A14" s="10" t="s">
        <v>16</v>
      </c>
      <c r="B14" s="3">
        <v>120</v>
      </c>
      <c r="H14" s="10" t="s">
        <v>16</v>
      </c>
      <c r="I14" s="3">
        <v>120</v>
      </c>
    </row>
    <row r="15" spans="1:12" ht="14.7" thickBot="1" x14ac:dyDescent="0.6">
      <c r="A15" s="12" t="s">
        <v>6</v>
      </c>
      <c r="B15" s="6">
        <f>(B9+B10)-(+B11++B12+B13+B14)</f>
        <v>1267.5349999999999</v>
      </c>
      <c r="H15" s="12" t="s">
        <v>6</v>
      </c>
      <c r="I15" s="6">
        <f>(I9+I10)-(+I11++I12+I13+I14)</f>
        <v>2033.5349999999999</v>
      </c>
    </row>
    <row r="16" spans="1:12" ht="14.7" thickBot="1" x14ac:dyDescent="0.6">
      <c r="A16" s="10" t="s">
        <v>13</v>
      </c>
      <c r="B16" s="5">
        <f>(B15*12)/B6</f>
        <v>7.0126417704011054E-2</v>
      </c>
      <c r="H16" s="10" t="s">
        <v>13</v>
      </c>
      <c r="I16" s="5">
        <f>(I15*12)/I6</f>
        <v>0.11250539419087136</v>
      </c>
    </row>
    <row r="17" spans="1:12" ht="15.9" thickBot="1" x14ac:dyDescent="0.6">
      <c r="A17" s="39" t="s">
        <v>7</v>
      </c>
      <c r="B17" s="40"/>
      <c r="H17" s="39" t="s">
        <v>7</v>
      </c>
      <c r="I17" s="40"/>
    </row>
    <row r="18" spans="1:12" ht="14.7" thickBot="1" x14ac:dyDescent="0.6">
      <c r="A18" s="15" t="s">
        <v>18</v>
      </c>
      <c r="B18" s="16">
        <v>214900</v>
      </c>
      <c r="H18" s="15" t="s">
        <v>18</v>
      </c>
      <c r="I18" s="16">
        <v>214900</v>
      </c>
    </row>
    <row r="19" spans="1:12" ht="14.55" customHeight="1" x14ac:dyDescent="0.55000000000000004">
      <c r="A19" s="15" t="s">
        <v>8</v>
      </c>
      <c r="B19" s="16">
        <v>42900</v>
      </c>
      <c r="C19" s="47" t="s">
        <v>25</v>
      </c>
      <c r="D19" s="49"/>
      <c r="H19" s="15" t="s">
        <v>8</v>
      </c>
      <c r="I19" s="16">
        <v>42900</v>
      </c>
      <c r="J19" s="47" t="s">
        <v>25</v>
      </c>
      <c r="K19" s="49"/>
    </row>
    <row r="20" spans="1:12" ht="35.5" customHeight="1" x14ac:dyDescent="0.55000000000000004">
      <c r="A20" s="17" t="s">
        <v>15</v>
      </c>
      <c r="B20" s="16">
        <f>(215000*0.8)</f>
        <v>172000</v>
      </c>
      <c r="C20" s="48"/>
      <c r="D20" s="50"/>
      <c r="H20" s="17" t="s">
        <v>15</v>
      </c>
      <c r="I20" s="16">
        <f>(215000*0.8)</f>
        <v>172000</v>
      </c>
      <c r="J20" s="48"/>
      <c r="K20" s="50"/>
    </row>
    <row r="21" spans="1:12" ht="14.7" customHeight="1" thickBot="1" x14ac:dyDescent="0.6">
      <c r="A21" s="15" t="s">
        <v>10</v>
      </c>
      <c r="B21" s="18">
        <v>6.25E-2</v>
      </c>
      <c r="C21" s="51"/>
      <c r="D21" s="52"/>
      <c r="E21" s="13"/>
      <c r="H21" s="15" t="s">
        <v>10</v>
      </c>
      <c r="I21" s="18">
        <v>6.25E-2</v>
      </c>
      <c r="J21" s="51"/>
      <c r="K21" s="52"/>
      <c r="L21" s="13"/>
    </row>
    <row r="22" spans="1:12" ht="14.7" customHeight="1" x14ac:dyDescent="0.55000000000000004">
      <c r="A22" s="15" t="s">
        <v>11</v>
      </c>
      <c r="B22" s="19">
        <v>360</v>
      </c>
      <c r="H22" s="15" t="s">
        <v>11</v>
      </c>
      <c r="I22" s="19">
        <v>360</v>
      </c>
    </row>
    <row r="23" spans="1:12" ht="14.7" thickBot="1" x14ac:dyDescent="0.6">
      <c r="A23" s="15" t="s">
        <v>14</v>
      </c>
      <c r="B23" s="20">
        <f>-PMT((B21/12),B22,B20,0)</f>
        <v>1059.0335847333936</v>
      </c>
      <c r="H23" s="15" t="s">
        <v>14</v>
      </c>
      <c r="I23" s="20">
        <f>-PMT((I21/12),I22,I20,0)</f>
        <v>1059.0335847333936</v>
      </c>
    </row>
    <row r="24" spans="1:12" ht="14.7" thickBot="1" x14ac:dyDescent="0.6">
      <c r="A24" s="21" t="s">
        <v>12</v>
      </c>
      <c r="B24" s="22">
        <f>(B15-B23)</f>
        <v>208.50141526660627</v>
      </c>
      <c r="C24" s="14" t="s">
        <v>38</v>
      </c>
      <c r="H24" s="21" t="s">
        <v>12</v>
      </c>
      <c r="I24" s="22">
        <f>(I15-I23)</f>
        <v>974.50141526660627</v>
      </c>
      <c r="J24" s="14" t="s">
        <v>39</v>
      </c>
    </row>
    <row r="25" spans="1:12" ht="14.7" thickBot="1" x14ac:dyDescent="0.6">
      <c r="A25" s="23" t="s">
        <v>19</v>
      </c>
      <c r="B25" s="24">
        <f>(B24*12)/B19</f>
        <v>5.8322074200449305E-2</v>
      </c>
      <c r="H25" s="23" t="s">
        <v>19</v>
      </c>
      <c r="I25" s="24">
        <f>(I24*12)/I19</f>
        <v>0.27258780846618358</v>
      </c>
    </row>
    <row r="26" spans="1:12" ht="30" customHeight="1" thickBot="1" x14ac:dyDescent="0.6">
      <c r="B26" s="29" t="s">
        <v>21</v>
      </c>
      <c r="I26" s="29" t="s">
        <v>21</v>
      </c>
    </row>
    <row r="27" spans="1:12" x14ac:dyDescent="0.55000000000000004">
      <c r="B27" s="25">
        <v>42900</v>
      </c>
      <c r="C27" s="30" t="s">
        <v>23</v>
      </c>
      <c r="I27" s="25">
        <v>42900</v>
      </c>
      <c r="J27" s="30" t="s">
        <v>23</v>
      </c>
    </row>
    <row r="28" spans="1:12" x14ac:dyDescent="0.55000000000000004">
      <c r="B28" s="26">
        <v>2500</v>
      </c>
      <c r="C28" s="30" t="s">
        <v>22</v>
      </c>
      <c r="I28" s="26">
        <v>2500</v>
      </c>
      <c r="J28" s="30" t="s">
        <v>22</v>
      </c>
    </row>
    <row r="29" spans="1:12" x14ac:dyDescent="0.55000000000000004">
      <c r="B29" s="26">
        <v>0</v>
      </c>
      <c r="C29" s="30" t="s">
        <v>27</v>
      </c>
      <c r="I29" s="26">
        <v>0</v>
      </c>
      <c r="J29" s="30" t="s">
        <v>27</v>
      </c>
    </row>
    <row r="30" spans="1:12" ht="14.7" thickBot="1" x14ac:dyDescent="0.6">
      <c r="B30" s="27">
        <v>6500</v>
      </c>
      <c r="C30" s="30" t="s">
        <v>24</v>
      </c>
      <c r="I30" s="27">
        <v>6500</v>
      </c>
      <c r="J30" s="30" t="s">
        <v>24</v>
      </c>
    </row>
    <row r="31" spans="1:12" ht="14.7" thickBot="1" x14ac:dyDescent="0.6">
      <c r="B31" s="28">
        <f>SUM(B27:B30)</f>
        <v>51900</v>
      </c>
      <c r="I31" s="28">
        <f>SUM(I27:I30)</f>
        <v>51900</v>
      </c>
    </row>
    <row r="33" ht="15" customHeight="1" x14ac:dyDescent="0.55000000000000004"/>
  </sheetData>
  <mergeCells count="12">
    <mergeCell ref="H1:H2"/>
    <mergeCell ref="H3:I3"/>
    <mergeCell ref="H8:I8"/>
    <mergeCell ref="J12:L13"/>
    <mergeCell ref="H17:I17"/>
    <mergeCell ref="J19:K21"/>
    <mergeCell ref="C19:D21"/>
    <mergeCell ref="A1:A2"/>
    <mergeCell ref="A3:B3"/>
    <mergeCell ref="A8:B8"/>
    <mergeCell ref="A17:B17"/>
    <mergeCell ref="C12:E13"/>
  </mergeCells>
  <conditionalFormatting sqref="B24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I24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2026-05-27T17:19:33Z</dcterms:modified>
</cp:coreProperties>
</file>