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581e8e1dda9c3fc/Desktop/Kerwin/"/>
    </mc:Choice>
  </mc:AlternateContent>
  <xr:revisionPtr revIDLastSave="22" documentId="13_ncr:1_{504884B1-7F96-47EF-908F-BD9904DA9BCA}" xr6:coauthVersionLast="47" xr6:coauthVersionMax="47" xr10:uidLastSave="{3726A241-8FA8-40E1-B77D-CC928617CDD1}"/>
  <bookViews>
    <workbookView xWindow="1440" yWindow="1104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11" i="1"/>
  <c r="B12" i="1"/>
  <c r="B30" i="1"/>
  <c r="B22" i="1" l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<sst xmlns="http://schemas.openxmlformats.org/spreadsheetml/2006/main" count="36" uniqueCount="36">
  <si>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</si>
  <si>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</si>
  <si>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</si>
  <si>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</si>
  <si>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</si>
  <si>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</si>
  <si>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</si>
  <si>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</si>
  <si>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</si>
  <si>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</si>
  <si>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</si>
  <si>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</si>
  <si>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</si>
  <si>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</si>
  <si>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</si>
  <si>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</si>
  <si>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</si>
  <si>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</si>
  <si>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</si>
  <si>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</si>
  <si>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</si>
  <si>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</si>
  <si>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Huge Cash Flow</t>
  </si>
  <si>
    <t>Estimated Out of Pocket Cash</t>
  </si>
  <si>
    <t>Purchase Closing Costs</t>
  </si>
  <si>
    <t>Down Payment*</t>
  </si>
  <si>
    <t>Loan Refinance(Estimated)</t>
  </si>
  <si>
    <t>Needs to be contested</t>
  </si>
  <si>
    <t>Estimated new tax assessments coming which should lower taxes</t>
  </si>
  <si>
    <t>Management Fee(10%)</t>
  </si>
  <si>
    <t>Assumes Cash Purchase</t>
  </si>
  <si>
    <t>30 year amortization - Assumes 80% refinance Assumes Cash Purchase and rate/trem refinance.</t>
  </si>
  <si>
    <t xml:space="preserve">4157 Kerwin </t>
  </si>
  <si>
    <t>Memphis, Tennessee 38128</t>
  </si>
  <si>
    <t>Estimated ARV 165k</t>
  </si>
  <si>
    <t>Range $1495- $1695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</si>
</sst>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6" fontId="2" fillId="4" borderId="7" xfId="0" applyNumberFormat="1" applyFont="1" applyFill="1" applyBorder="1" applyAlignment="1">
      <alignment horizontal="center"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9" fontId="0" fillId="0" borderId="0" xfId="0" applyNumberFormat="1"/>
    <xf numFmtId="0" fontId="6" fillId="4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C26" sqref="C26"/>
    </sheetView>
  </sheetViews>
  <sheetFormatPr defaultColWidth="8.7890625" defaultRowHeight="14.4" x14ac:dyDescent="0.55000000000000004"/>
  <cols>
    <col min="1" max="1" width="33.68359375" customWidth="1"/>
    <col min="2" max="2" width="31.3125" style="1" customWidth="1"/>
  </cols>
  <sheetData>
    <row r="1" spans="1:5" x14ac:dyDescent="0.55000000000000004">
      <c r="A1" s="40" t="s">
        <v>0</v>
      </c>
      <c r="B1" s="7" t="s">
        <v>32</v>
      </c>
    </row>
    <row r="2" spans="1:5" ht="14.7" thickBot="1" x14ac:dyDescent="0.6">
      <c r="A2" s="41"/>
      <c r="B2" s="8" t="s">
        <v>33</v>
      </c>
    </row>
    <row r="3" spans="1:5" ht="15.9" thickBot="1" x14ac:dyDescent="0.6">
      <c r="A3" s="42" t="s">
        <v>17</v>
      </c>
      <c r="B3" s="43"/>
    </row>
    <row r="4" spans="1:5" x14ac:dyDescent="0.55000000000000004">
      <c r="A4" s="9" t="s">
        <v>1</v>
      </c>
      <c r="B4" s="2">
        <v>149900</v>
      </c>
    </row>
    <row r="5" spans="1:5" x14ac:dyDescent="0.55000000000000004">
      <c r="A5" s="10" t="s">
        <v>10</v>
      </c>
      <c r="B5" s="3">
        <v>2000</v>
      </c>
    </row>
    <row r="6" spans="1:5" x14ac:dyDescent="0.55000000000000004">
      <c r="A6" s="10" t="s">
        <v>19</v>
      </c>
      <c r="B6" s="3">
        <v>151900</v>
      </c>
      <c r="C6" t="s">
        <v>34</v>
      </c>
    </row>
    <row r="7" spans="1:5" ht="14.7" thickBot="1" x14ac:dyDescent="0.6">
      <c r="A7" s="11" t="s">
        <v>2</v>
      </c>
      <c r="B7" s="4">
        <v>61500</v>
      </c>
      <c r="C7" t="s">
        <v>27</v>
      </c>
    </row>
    <row r="8" spans="1:5" ht="19.5" customHeight="1" thickBot="1" x14ac:dyDescent="0.6">
      <c r="A8" s="44" t="s">
        <v>3</v>
      </c>
      <c r="B8" s="45"/>
    </row>
    <row r="9" spans="1:5" x14ac:dyDescent="0.55000000000000004">
      <c r="A9" s="10" t="s">
        <v>4</v>
      </c>
      <c r="B9" s="3">
        <v>1695</v>
      </c>
      <c r="C9" t="s">
        <v>35</v>
      </c>
    </row>
    <row r="10" spans="1:5" ht="14.7" thickBot="1" x14ac:dyDescent="0.6">
      <c r="A10" s="10" t="s">
        <v>29</v>
      </c>
      <c r="B10" s="3">
        <v>169.5</v>
      </c>
      <c r="C10" s="33"/>
    </row>
    <row r="11" spans="1:5" x14ac:dyDescent="0.55000000000000004">
      <c r="A11" s="10" t="s">
        <v>5</v>
      </c>
      <c r="B11" s="31">
        <f>(738.76/12)</f>
        <v>61.563333333333333</v>
      </c>
      <c r="C11" s="48" t="s">
        <v>28</v>
      </c>
      <c r="D11" s="49"/>
      <c r="E11" s="50"/>
    </row>
    <row r="12" spans="1:5" ht="28.15" customHeight="1" thickBot="1" x14ac:dyDescent="0.6">
      <c r="A12" s="10" t="s">
        <v>6</v>
      </c>
      <c r="B12" s="32">
        <f>(770.01)/12</f>
        <v>64.167500000000004</v>
      </c>
      <c r="C12" s="51"/>
      <c r="D12" s="52"/>
      <c r="E12" s="53"/>
    </row>
    <row r="13" spans="1:5" ht="14.7" thickBot="1" x14ac:dyDescent="0.6">
      <c r="A13" s="10" t="s">
        <v>18</v>
      </c>
      <c r="B13" s="3">
        <v>75</v>
      </c>
    </row>
    <row r="14" spans="1:5" ht="14.7" thickBot="1" x14ac:dyDescent="0.6">
      <c r="A14" s="12" t="s">
        <v>7</v>
      </c>
      <c r="B14" s="6">
        <f>(B9-(B10++B11+B12+B13))</f>
        <v>1324.7691666666667</v>
      </c>
    </row>
    <row r="15" spans="1:5" ht="14.7" thickBot="1" x14ac:dyDescent="0.6">
      <c r="A15" s="10" t="s">
        <v>14</v>
      </c>
      <c r="B15" s="5">
        <f>(B14*12)/B6</f>
        <v>0.10465589203423305</v>
      </c>
    </row>
    <row r="16" spans="1:5" ht="15.9" thickBot="1" x14ac:dyDescent="0.6">
      <c r="A16" s="46" t="s">
        <v>8</v>
      </c>
      <c r="B16" s="47"/>
    </row>
    <row r="17" spans="1:5" ht="14.7" thickBot="1" x14ac:dyDescent="0.6">
      <c r="A17" s="15" t="s">
        <v>20</v>
      </c>
      <c r="B17" s="16">
        <v>149900</v>
      </c>
    </row>
    <row r="18" spans="1:5" ht="14.55" customHeight="1" x14ac:dyDescent="0.55000000000000004">
      <c r="A18" s="15" t="s">
        <v>9</v>
      </c>
      <c r="B18" s="16">
        <v>17900</v>
      </c>
      <c r="C18" s="34" t="s">
        <v>31</v>
      </c>
      <c r="D18" s="35"/>
    </row>
    <row r="19" spans="1:5" ht="35.5" customHeight="1" x14ac:dyDescent="0.55000000000000004">
      <c r="A19" s="17" t="s">
        <v>16</v>
      </c>
      <c r="B19" s="16">
        <f>(165000*0.8)</f>
        <v>132000</v>
      </c>
      <c r="C19" s="36"/>
      <c r="D19" s="37"/>
    </row>
    <row r="20" spans="1:5" ht="14.7" thickBot="1" x14ac:dyDescent="0.6">
      <c r="A20" s="15" t="s">
        <v>11</v>
      </c>
      <c r="B20" s="18">
        <v>6.5000000000000002E-2</v>
      </c>
      <c r="C20" s="38"/>
      <c r="D20" s="39"/>
      <c r="E20" s="13"/>
    </row>
    <row r="21" spans="1:5" x14ac:dyDescent="0.55000000000000004">
      <c r="A21" s="15" t="s">
        <v>12</v>
      </c>
      <c r="B21" s="19">
        <v>360</v>
      </c>
    </row>
    <row r="22" spans="1:5" ht="14.7" thickBot="1" x14ac:dyDescent="0.6">
      <c r="A22" s="15" t="s">
        <v>15</v>
      </c>
      <c r="B22" s="20">
        <f>-PMT((B20/12),B21,B19,0)</f>
        <v>834.32979101071214</v>
      </c>
    </row>
    <row r="23" spans="1:5" ht="14.7" thickBot="1" x14ac:dyDescent="0.6">
      <c r="A23" s="21" t="s">
        <v>13</v>
      </c>
      <c r="B23" s="22">
        <f>(B14-B22)</f>
        <v>490.43937565595456</v>
      </c>
      <c r="C23" s="14" t="s">
        <v>22</v>
      </c>
    </row>
    <row r="24" spans="1:5" ht="14.7" thickBot="1" x14ac:dyDescent="0.6">
      <c r="A24" s="23" t="s">
        <v>21</v>
      </c>
      <c r="B24" s="24">
        <f>(B23*12)/B18</f>
        <v>0.32878617362410362</v>
      </c>
    </row>
    <row r="25" spans="1:5" ht="30" customHeight="1" thickBot="1" x14ac:dyDescent="0.6">
      <c r="B25" s="29" t="s">
        <v>23</v>
      </c>
    </row>
    <row r="26" spans="1:5" x14ac:dyDescent="0.55000000000000004">
      <c r="B26" s="25">
        <v>17900</v>
      </c>
      <c r="C26" s="30" t="s">
        <v>25</v>
      </c>
    </row>
    <row r="27" spans="1:5" x14ac:dyDescent="0.55000000000000004">
      <c r="B27" s="26">
        <v>2500</v>
      </c>
      <c r="C27" s="30" t="s">
        <v>24</v>
      </c>
    </row>
    <row r="28" spans="1:5" x14ac:dyDescent="0.55000000000000004">
      <c r="B28" s="26">
        <v>0</v>
      </c>
      <c r="C28" s="30" t="s">
        <v>30</v>
      </c>
    </row>
    <row r="29" spans="1:5" ht="14.7" thickBot="1" x14ac:dyDescent="0.6">
      <c r="B29" s="27">
        <v>2500</v>
      </c>
      <c r="C29" s="30" t="s">
        <v>26</v>
      </c>
    </row>
    <row r="30" spans="1:5" ht="14.7" thickBot="1" x14ac:dyDescent="0.6">
      <c r="B30" s="28">
        <f>SUM(B26:B29)</f>
        <v>22900</v>
      </c>
    </row>
    <row r="32" spans="1:5" ht="15" customHeight="1" x14ac:dyDescent="0.55000000000000004"/>
  </sheetData>
  <mergeCells count="6">
    <mergeCell ref="C18:D20"/>
    <mergeCell ref="A1:A2"/>
    <mergeCell ref="A3:B3"/>
    <mergeCell ref="A8:B8"/>
    <mergeCell ref="A16:B16"/>
    <mergeCell ref="C11:E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2026-07-06T23:24:04Z</dcterms:modified>
</cp:coreProperties>
</file>