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"/>
    </mc:Choice>
  </mc:AlternateContent>
  <xr:revisionPtr revIDLastSave="18" documentId="13_ncr:1_{A0D9F1A1-9F88-412F-BC8F-E0F751B33806}" xr6:coauthVersionLast="47" xr6:coauthVersionMax="47" xr10:uidLastSave="{A69BE76D-D1A6-45F5-9086-527C25D512CA}"/>
  <bookViews>
    <workbookView xWindow="-96" yWindow="-96" windowWidth="23232" windowHeight="1315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1" i="1" l="1"/>
  <c r="B12" i="1"/>
  <c r="B19" i="1"/>
  <c r="B18" i="1" l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<sst xmlns="http://schemas.openxmlformats.org/spreadsheetml/2006/main" count="36" uniqueCount="36">
  <si>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</si>
  <si>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</si>
  <si>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</si>
  <si>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</si>
  <si>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</si>
  <si>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</si>
  <si>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</si>
  <si>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</si>
  <si>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</si>
  <si>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</si>
  <si>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</si>
  <si>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</si>
  <si>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</si>
  <si>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</si>
  <si>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</si>
  <si>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</si>
  <si>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</si>
  <si>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</si>
  <si>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</si>
  <si>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</si>
  <si>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</si>
  <si>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</si>
  <si>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</si>
  <si>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</si>
  <si>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</si>
  <si>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</si>
  <si>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</si>
  <si>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</si>
  <si>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</si>
  <si>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</si>
  <si>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t>30 year amortization - Assumes 80% refinance Assumes Cash Purchase and rate/term refinance.</t>
  </si>
  <si>
    <t>Hard Money For 120 Days Origination Fee</t>
  </si>
  <si>
    <t>Estimated ARV 150k</t>
  </si>
  <si>
    <t>436 Gainesville</t>
  </si>
  <si>
    <t>Memphis, Tennessee 38106</t>
  </si>
  <si>
    <t>Range $1195- $1395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</si>
</sst>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5" workbookViewId="0">
      <selection activeCell="C10" sqref="C10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33</v>
      </c>
    </row>
    <row r="2" spans="1:5" ht="14.7" thickBot="1" x14ac:dyDescent="0.6">
      <c r="A2" s="38"/>
      <c r="B2" s="8" t="s">
        <v>34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136900</v>
      </c>
    </row>
    <row r="5" spans="1:5" x14ac:dyDescent="0.55000000000000004">
      <c r="A5" s="10" t="s">
        <v>10</v>
      </c>
      <c r="B5" s="3">
        <v>2000</v>
      </c>
    </row>
    <row r="6" spans="1:5" x14ac:dyDescent="0.55000000000000004">
      <c r="A6" s="10" t="s">
        <v>19</v>
      </c>
      <c r="B6" s="3">
        <v>138900</v>
      </c>
      <c r="C6" t="s">
        <v>32</v>
      </c>
    </row>
    <row r="7" spans="1:5" ht="14.7" thickBot="1" x14ac:dyDescent="0.6">
      <c r="A7" s="11" t="s">
        <v>2</v>
      </c>
      <c r="B7" s="4">
        <v>89200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1395</v>
      </c>
      <c r="C9" t="s">
        <v>35</v>
      </c>
    </row>
    <row r="10" spans="1:5" ht="14.7" thickBot="1" x14ac:dyDescent="0.6">
      <c r="A10" s="10" t="s">
        <v>22</v>
      </c>
      <c r="B10" s="3">
        <v>139.5</v>
      </c>
    </row>
    <row r="11" spans="1:5" x14ac:dyDescent="0.55000000000000004">
      <c r="A11" s="10" t="s">
        <v>5</v>
      </c>
      <c r="B11" s="31">
        <f>(575.52)/12</f>
        <v>47.96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(599.87/12)</f>
        <v>49.989166666666669</v>
      </c>
      <c r="C12" s="48"/>
      <c r="D12" s="49"/>
      <c r="E12" s="50"/>
    </row>
    <row r="13" spans="1:5" ht="14.7" thickBot="1" x14ac:dyDescent="0.6">
      <c r="A13" s="10" t="s">
        <v>18</v>
      </c>
      <c r="B13" s="3">
        <v>75</v>
      </c>
    </row>
    <row r="14" spans="1:5" ht="14.7" thickBot="1" x14ac:dyDescent="0.6">
      <c r="A14" s="12" t="s">
        <v>7</v>
      </c>
      <c r="B14" s="6">
        <f>(B9-(B10++B11+B12+B13))</f>
        <v>1082.5508333333332</v>
      </c>
    </row>
    <row r="15" spans="1:5" ht="14.7" thickBot="1" x14ac:dyDescent="0.6">
      <c r="A15" s="10" t="s">
        <v>14</v>
      </c>
      <c r="B15" s="5">
        <f>(B14*12)/B6</f>
        <v>9.352491000719941E-2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120000</v>
      </c>
    </row>
    <row r="18" spans="1:5" ht="14.65" customHeight="1" x14ac:dyDescent="0.55000000000000004">
      <c r="A18" s="15" t="s">
        <v>9</v>
      </c>
      <c r="B18" s="16">
        <f>(B17-B19)</f>
        <v>0</v>
      </c>
      <c r="C18" s="33" t="s">
        <v>30</v>
      </c>
      <c r="D18" s="34"/>
    </row>
    <row r="19" spans="1:5" ht="57" customHeight="1" thickBot="1" x14ac:dyDescent="0.6">
      <c r="A19" s="17" t="s">
        <v>16</v>
      </c>
      <c r="B19" s="16">
        <f>(150000*0.8)</f>
        <v>120000</v>
      </c>
      <c r="C19" s="35"/>
      <c r="D19" s="36"/>
    </row>
    <row r="20" spans="1:5" x14ac:dyDescent="0.55000000000000004">
      <c r="A20" s="15" t="s">
        <v>11</v>
      </c>
      <c r="B20" s="18">
        <v>6.25E-2</v>
      </c>
      <c r="C20" s="14"/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738.86064051166989</v>
      </c>
    </row>
    <row r="23" spans="1:5" ht="14.7" thickBot="1" x14ac:dyDescent="0.6">
      <c r="A23" s="21" t="s">
        <v>13</v>
      </c>
      <c r="B23" s="22">
        <f>(B14-B22)</f>
        <v>343.69019282166335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0.16237331944330549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v>16900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31</v>
      </c>
    </row>
    <row r="29" spans="1:5" ht="14.7" thickBot="1" x14ac:dyDescent="0.6">
      <c r="B29" s="27">
        <v>6000</v>
      </c>
      <c r="C29" s="30" t="s">
        <v>27</v>
      </c>
    </row>
    <row r="30" spans="1:5" ht="14.7" thickBot="1" x14ac:dyDescent="0.6">
      <c r="B30" s="28">
        <f>SUM(B26:B29)</f>
        <v>25400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2026-08-17T19:50:41Z</dcterms:modified>
</cp:coreProperties>
</file>